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53" documentId="120_S{2AC9BD13-BADA-5192-A53E-5A8FF88502F6}" xr6:coauthVersionLast="47" xr6:coauthVersionMax="47" xr10:uidLastSave="{494FD9B9-7258-49F3-8CBD-A0D12387C65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<sst xmlns="http://schemas.openxmlformats.org/spreadsheetml/2006/main" count="180299" uniqueCount="39134">
  <si>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</si>
  <si>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</si>
  <si>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</si>
  <si>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</si>
  <si>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</si>
  <si>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</si>
  <si>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</si>
  <si>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</si>
  <si>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</si>
  <si>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</si>
  <si>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</si>
  <si>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</si>
  <si>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</si>
  <si>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</si>
  <si>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</si>
  <si>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</si>
  <si>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</si>
  <si>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</si>
  <si>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</si>
  <si>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</si>
  <si>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</si>
  <si>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</si>
  <si>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</si>
  <si>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</si>
  <si>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</si>
  <si>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</si>
  <si>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</si>
  <si>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</si>
  <si>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</si>
  <si>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</si>
  <si>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</si>
  <si>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</si>
  <si>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</si>
  <si>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</si>
  <si>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</si>
  <si>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</si>
  <si>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</si>
  <si>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</si>
  <si>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</si>
  <si>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</si>
  <si>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</si>
  <si>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</si>
  <si>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</si>
  <si>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</si>
  <si>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</si>
  <si>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</si>
  <si>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</si>
  <si>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</si>
  <si>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</si>
  <si>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</si>
  <si>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</si>
  <si>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</si>
  <si>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</si>
  <si>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</si>
  <si>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</si>
  <si>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</si>
  <si>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</si>
  <si>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</si>
  <si>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</si>
  <si>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</si>
  <si>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</si>
  <si>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</si>
  <si>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</si>
  <si>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</si>
  <si>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</si>
  <si>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</si>
  <si>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</si>
  <si>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</si>
  <si>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</si>
  <si>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</si>
  <si>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</si>
  <si>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</si>
  <si>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</si>
  <si>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</si>
  <si>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</si>
  <si>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</si>
  <si>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</si>
  <si>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</si>
  <si>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</si>
  <si>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</si>
  <si>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</si>
  <si>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</si>
  <si>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</si>
  <si>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</si>
  <si>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</si>
  <si>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</si>
  <si>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</si>
  <si>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</si>
  <si>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</si>
  <si>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</si>
  <si>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</si>
  <si>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</si>
  <si>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</si>
  <si>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</si>
  <si>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</si>
  <si>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</si>
  <si>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</si>
  <si>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</si>
  <si>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</si>
  <si>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</si>
  <si>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</si>
  <si>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</si>
  <si>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</si>
  <si>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</si>
  <si>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</si>
  <si>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</si>
  <si>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</si>
  <si>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</si>
  <si>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</si>
  <si>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</si>
  <si>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</si>
  <si>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</si>
  <si>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</si>
  <si>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</si>
  <si>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</si>
  <si>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</si>
  <si>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</si>
  <si>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</si>
  <si>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</si>
  <si>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</si>
  <si>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</si>
  <si>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</si>
  <si>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</si>
  <si>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</si>
  <si>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</si>
  <si>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</si>
  <si>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</si>
  <si>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</si>
  <si>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</si>
  <si>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</si>
  <si>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</si>
  <si>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</si>
  <si>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</si>
  <si>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</si>
  <si>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</si>
  <si>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</si>
  <si>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</si>
  <si>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</si>
  <si>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</si>
  <si>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</si>
  <si>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</si>
  <si>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</si>
  <si>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</si>
  <si>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</si>
  <si>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</si>
  <si>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</si>
  <si>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</si>
  <si>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</si>
  <si>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</si>
  <si>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</si>
  <si>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</si>
  <si>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</si>
  <si>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</si>
  <si>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</si>
  <si>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</si>
  <si>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</si>
  <si>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</si>
  <si>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</si>
  <si>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</si>
  <si>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</si>
  <si>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</si>
  <si>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</si>
  <si>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</si>
  <si>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</si>
  <si>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</si>
  <si>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</si>
  <si>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</si>
  <si>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</si>
  <si>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</si>
  <si>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</si>
  <si>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</si>
  <si>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</si>
  <si>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</si>
  <si>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</si>
  <si>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</si>
  <si>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</si>
  <si>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</si>
  <si>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</si>
  <si>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</si>
  <si>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</si>
  <si>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</si>
  <si>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</si>
  <si>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</si>
  <si>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</si>
  <si>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</si>
  <si>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</si>
  <si>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</si>
  <si>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</si>
  <si>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</si>
  <si>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</si>
  <si>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</si>
  <si>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</si>
  <si>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</si>
  <si>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</si>
  <si>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</si>
  <si>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</si>
  <si>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</si>
  <si>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</si>
  <si>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</si>
  <si>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</si>
  <si>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</si>
  <si>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</si>
  <si>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</si>
  <si>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</si>
  <si>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</si>
  <si>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</si>
  <si>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</si>
  <si>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</si>
  <si>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</si>
  <si>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</si>
  <si>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</si>
  <si>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</si>
  <si>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</si>
  <si>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</si>
  <si>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</si>
  <si>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</si>
  <si>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</si>
  <si>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</si>
  <si>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</si>
  <si>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</si>
  <si>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</si>
  <si>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</si>
  <si>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</si>
  <si>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</si>
  <si>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</si>
  <si>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</si>
  <si>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</si>
  <si>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</si>
  <si>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</si>
  <si>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</si>
  <si>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</si>
  <si>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</si>
  <si>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</si>
  <si>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</si>
  <si>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</si>
  <si>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</si>
  <si>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</si>
  <si>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</si>
  <si>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</si>
  <si>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</si>
  <si>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</si>
  <si>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</si>
  <si>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</si>
  <si>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</si>
  <si>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</si>
  <si>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</si>
  <si>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</si>
  <si>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</si>
  <si>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</si>
  <si>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</si>
  <si>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</si>
  <si>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</si>
  <si>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</si>
  <si>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</si>
  <si>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</si>
  <si>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</si>
  <si>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</si>
  <si>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</si>
  <si>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</si>
  <si>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</si>
  <si>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</si>
  <si>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</si>
  <si>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</si>
  <si>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</si>
  <si>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</si>
  <si>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</si>
  <si>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</si>
  <si>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</si>
  <si>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</si>
  <si>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</si>
  <si>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</si>
  <si>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</si>
  <si>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</si>
  <si>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</si>
  <si>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</si>
  <si>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</si>
  <si>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</si>
  <si>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</si>
  <si>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</si>
  <si>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</si>
  <si>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</si>
  <si>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</si>
  <si>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</si>
  <si>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</si>
  <si>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</si>
  <si>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</si>
  <si>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</si>
  <si>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</si>
  <si>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</si>
  <si>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</si>
  <si>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</si>
  <si>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</si>
  <si>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</si>
  <si>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</si>
  <si>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</si>
  <si>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</si>
  <si>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</si>
  <si>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</si>
  <si>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</si>
  <si>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</si>
  <si>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</si>
  <si>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</si>
  <si>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</si>
  <si>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</si>
  <si>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</si>
  <si>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</si>
  <si>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</si>
  <si>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</si>
  <si>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</si>
  <si>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</si>
  <si>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</si>
  <si>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</si>
  <si>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</si>
  <si>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</si>
  <si>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</si>
  <si>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</si>
  <si>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</si>
  <si>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</si>
  <si>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</si>
  <si>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</si>
  <si>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</si>
  <si>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</si>
  <si>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</si>
  <si>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</si>
  <si>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</si>
  <si>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</si>
  <si>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</si>
  <si>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</si>
  <si>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</si>
  <si>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</si>
  <si>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</si>
  <si>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</si>
  <si>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</si>
  <si>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</si>
  <si>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</si>
  <si>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</si>
  <si>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</si>
  <si>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</si>
  <si>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</si>
  <si>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</si>
  <si>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</si>
  <si>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</si>
  <si>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</si>
  <si>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</si>
  <si>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</si>
  <si>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</si>
  <si>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</si>
  <si>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</si>
  <si>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</si>
  <si>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</si>
  <si>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</si>
  <si>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</si>
  <si>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</si>
  <si>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</si>
  <si>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</si>
  <si>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</si>
  <si>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</si>
  <si>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</si>
  <si>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</si>
  <si>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</si>
  <si>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</si>
  <si>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</si>
  <si>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</si>
  <si>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</si>
  <si>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</si>
  <si>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</si>
  <si>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</si>
  <si>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</si>
  <si>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</si>
  <si>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</si>
  <si>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</si>
  <si>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</si>
  <si>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</si>
  <si>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</si>
  <si>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</si>
  <si>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</si>
  <si>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</si>
  <si>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</si>
  <si>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</si>
  <si>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</si>
  <si>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</si>
  <si>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</si>
  <si>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</si>
  <si>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</si>
  <si>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</si>
  <si>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</si>
  <si>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</si>
  <si>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</si>
  <si>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</si>
  <si>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</si>
  <si>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</si>
  <si>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</si>
  <si>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</si>
  <si>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</si>
  <si>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</si>
  <si>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</si>
  <si>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</si>
  <si>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</si>
  <si>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</si>
  <si>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</si>
  <si>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</si>
  <si>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</si>
  <si>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</si>
  <si>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</si>
  <si>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</si>
  <si>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</si>
  <si>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</si>
  <si>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</si>
  <si>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</si>
  <si>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</si>
  <si>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</si>
  <si>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</si>
  <si>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</si>
  <si>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</si>
  <si>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</si>
  <si>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</si>
  <si>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</si>
  <si>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</si>
  <si>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</si>
  <si>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</si>
  <si>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</si>
  <si>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</si>
  <si>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</si>
  <si>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</si>
  <si>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</si>
  <si>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</si>
  <si>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</si>
  <si>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</si>
  <si>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</si>
  <si>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</si>
  <si>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</si>
  <si>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</si>
  <si>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</si>
  <si>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</si>
  <si>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</si>
  <si>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</si>
  <si>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</si>
  <si>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</si>
  <si>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</si>
  <si>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</si>
  <si>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</si>
  <si>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</si>
  <si>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</si>
  <si>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</si>
  <si>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</si>
  <si>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</si>
  <si>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</si>
  <si>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</si>
  <si>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</si>
  <si>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</si>
  <si>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</si>
  <si>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</si>
  <si>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</si>
  <si>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</si>
  <si>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</si>
  <si>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</si>
  <si>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</si>
  <si>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</si>
  <si>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</si>
  <si>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</si>
  <si>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</si>
  <si>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</si>
  <si>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</si>
  <si>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</si>
  <si>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</si>
  <si>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</si>
  <si>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</si>
  <si>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</si>
  <si>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</si>
  <si>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</si>
  <si>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</si>
  <si>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</si>
  <si>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</si>
  <si>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</si>
  <si>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</si>
  <si>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</si>
  <si>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</si>
  <si>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</si>
  <si>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</si>
  <si>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</si>
  <si>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</si>
  <si>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</si>
  <si>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</si>
  <si>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</si>
  <si>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</si>
  <si>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</si>
  <si>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</si>
  <si>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</si>
  <si>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</si>
  <si>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</si>
  <si>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</si>
  <si>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</si>
  <si>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</si>
  <si>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</si>
  <si>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</si>
  <si>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</si>
  <si>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</si>
  <si>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</si>
  <si>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</si>
  <si>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</si>
  <si>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</si>
  <si>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</si>
  <si>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</si>
  <si>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</si>
  <si>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</si>
  <si>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</si>
  <si>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</si>
  <si>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</si>
  <si>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</si>
  <si>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</si>
  <si>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</si>
  <si>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</si>
  <si>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</si>
  <si>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</si>
  <si>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</si>
  <si>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</si>
  <si>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</si>
  <si>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</si>
  <si>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</si>
  <si>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</si>
  <si>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</si>
  <si>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</si>
  <si>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</si>
  <si>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</si>
  <si>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</si>
  <si>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</si>
  <si>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</si>
  <si>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</si>
  <si>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</si>
  <si>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</si>
  <si>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</si>
  <si>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</si>
  <si>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</si>
  <si>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</si>
  <si>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</si>
  <si>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</si>
  <si>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</si>
  <si>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</si>
  <si>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</si>
  <si>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</si>
  <si>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</si>
  <si>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</si>
  <si>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</si>
  <si>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</si>
  <si>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</si>
  <si>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</si>
  <si>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</si>
  <si>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</si>
  <si>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</si>
  <si>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</si>
  <si>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</si>
  <si>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</si>
  <si>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</si>
  <si>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</si>
  <si>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</si>
  <si>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</si>
  <si>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</si>
  <si>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</si>
  <si>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</si>
  <si>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</si>
  <si>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</si>
  <si>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</si>
  <si>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</si>
  <si>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</si>
  <si>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</si>
  <si>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</si>
  <si>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</si>
  <si>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</si>
  <si>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</si>
  <si>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</si>
  <si>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</si>
  <si>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</si>
  <si>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</si>
  <si>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</si>
  <si>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</si>
  <si>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</si>
  <si>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</si>
  <si>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</si>
  <si>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</si>
  <si>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</si>
  <si>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</si>
  <si>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</si>
  <si>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</si>
  <si>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</si>
  <si>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</si>
  <si>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</si>
  <si>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</si>
  <si>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</si>
  <si>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</si>
  <si>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</si>
  <si>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</si>
  <si>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</si>
  <si>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</si>
  <si>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</si>
  <si>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</si>
  <si>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</si>
  <si>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</si>
  <si>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</si>
  <si>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</si>
  <si>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</si>
  <si>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</si>
  <si>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</si>
  <si>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</si>
  <si>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</si>
  <si>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</si>
  <si>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</si>
  <si>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</si>
  <si>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</si>
  <si>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</si>
  <si>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</si>
  <si>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</si>
  <si>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</si>
  <si>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</si>
  <si>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</si>
  <si>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</si>
  <si>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</si>
  <si>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</si>
  <si>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</si>
  <si>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</si>
  <si>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</si>
  <si>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</si>
  <si>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</si>
  <si>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</si>
  <si>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</si>
  <si>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</si>
  <si>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</si>
  <si>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</si>
  <si>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</si>
  <si>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</si>
  <si>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</si>
  <si>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</si>
  <si>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</si>
  <si>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</si>
  <si>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</si>
  <si>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</si>
  <si>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</si>
  <si>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</si>
  <si>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</si>
  <si>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</si>
  <si>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</si>
  <si>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</si>
  <si>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</si>
  <si>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</si>
  <si>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</si>
  <si>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</si>
  <si>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</si>
  <si>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</si>
  <si>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</si>
  <si>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</si>
  <si>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</si>
  <si>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</si>
  <si>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</si>
  <si>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</si>
  <si>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</si>
  <si>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</si>
  <si>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</si>
  <si>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</si>
  <si>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</si>
  <si>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</si>
  <si>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</si>
  <si>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</si>
  <si>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</si>
  <si>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</si>
  <si>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</si>
  <si>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</si>
  <si>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</si>
  <si>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</si>
  <si>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</si>
  <si>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</si>
  <si>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</si>
  <si>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</si>
  <si>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</si>
  <si>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</si>
  <si>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</si>
  <si>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</si>
  <si>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</si>
  <si>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</si>
  <si>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</si>
  <si>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</si>
  <si>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</si>
  <si>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</si>
  <si>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</si>
  <si>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</si>
  <si>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</si>
  <si>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</si>
  <si>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</si>
  <si>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</si>
  <si>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</si>
  <si>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</si>
  <si>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</si>
  <si>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</si>
  <si>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</si>
  <si>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</si>
  <si>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</si>
  <si>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</si>
  <si>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</si>
  <si>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</si>
  <si>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</si>
  <si>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</si>
  <si>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</si>
  <si>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</si>
  <si>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</si>
  <si>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</si>
  <si>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</si>
  <si>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</si>
  <si>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</si>
  <si>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</si>
  <si>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</si>
  <si>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</si>
  <si>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</si>
  <si>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</si>
  <si>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</si>
  <si>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</si>
  <si>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</si>
  <si>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</si>
  <si>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</si>
  <si>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</si>
  <si>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</si>
  <si>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</si>
  <si>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</si>
  <si>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</si>
  <si>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</si>
  <si>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</si>
  <si>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</si>
  <si>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</si>
  <si>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</si>
  <si>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</si>
  <si>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</si>
  <si>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</si>
  <si>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</si>
  <si>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</si>
  <si>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</si>
  <si>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</si>
  <si>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</si>
  <si>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</si>
  <si>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</si>
  <si>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</si>
  <si>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</si>
  <si>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</si>
  <si>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</si>
  <si>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</si>
  <si>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</si>
  <si>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</si>
  <si>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</si>
  <si>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</si>
  <si>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</si>
  <si>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</si>
  <si>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</si>
  <si>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</si>
  <si>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</si>
  <si>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</si>
  <si>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</si>
  <si>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</si>
  <si>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</si>
  <si>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</si>
  <si>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</si>
  <si>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</si>
  <si>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</si>
  <si>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</si>
  <si>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</si>
  <si>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</si>
  <si>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</si>
  <si>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</si>
  <si>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</si>
  <si>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</si>
  <si>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</si>
  <si>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</si>
  <si>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</si>
  <si>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</si>
  <si>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</si>
  <si>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</si>
  <si>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</si>
  <si>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</si>
  <si>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</si>
  <si>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</si>
  <si>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</si>
  <si>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</si>
  <si>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</si>
  <si>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</si>
  <si>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</si>
  <si>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</si>
  <si>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</si>
  <si>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</si>
  <si>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</si>
  <si>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</si>
  <si>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</si>
  <si>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</si>
  <si>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</si>
  <si>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</si>
  <si>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</si>
  <si>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</si>
  <si>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</si>
  <si>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</si>
  <si>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</si>
  <si>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</si>
  <si>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</si>
  <si>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</si>
  <si>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</si>
  <si>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</si>
  <si>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</si>
  <si>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</si>
  <si>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</si>
  <si>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</si>
  <si>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</si>
  <si>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</si>
  <si>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</si>
  <si>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</si>
  <si>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</si>
  <si>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</si>
  <si>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</si>
  <si>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</si>
  <si>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</si>
  <si>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</si>
  <si>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</si>
  <si>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</si>
  <si>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</si>
  <si>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</si>
  <si>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</si>
  <si>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</si>
  <si>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</si>
  <si>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</si>
  <si>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</si>
  <si>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</si>
  <si>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</si>
  <si>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</si>
  <si>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</si>
  <si>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</si>
  <si>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</si>
  <si>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</si>
  <si>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</si>
  <si>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</si>
  <si>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</si>
  <si>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</si>
  <si>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</si>
  <si>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</si>
  <si>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</si>
  <si>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</si>
  <si>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</si>
  <si>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</si>
  <si>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</si>
  <si>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</si>
  <si>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</si>
  <si>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</si>
  <si>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</si>
  <si>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</si>
  <si>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</si>
  <si>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</si>
  <si>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</si>
  <si>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</si>
  <si>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</si>
  <si>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</si>
  <si>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</si>
  <si>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</si>
  <si>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</si>
  <si>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</si>
  <si>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</si>
  <si>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</si>
  <si>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</si>
  <si>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</si>
  <si>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</si>
  <si>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</si>
  <si>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</si>
  <si>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</si>
  <si>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</si>
  <si>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</si>
  <si>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</si>
  <si>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</si>
  <si>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</si>
  <si>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</si>
  <si>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</si>
  <si>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</si>
  <si>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</si>
  <si>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</si>
  <si>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</si>
  <si>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</si>
  <si>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</si>
  <si>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</si>
  <si>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</si>
  <si>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</si>
  <si>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</si>
  <si>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</si>
  <si>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</si>
  <si>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</si>
  <si>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</si>
  <si>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</si>
  <si>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</si>
  <si>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</si>
  <si>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</si>
  <si>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</si>
  <si>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</si>
  <si>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</si>
  <si>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</si>
  <si>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</si>
  <si>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</si>
  <si>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</si>
  <si>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</si>
  <si>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</si>
  <si>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</si>
  <si>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</si>
  <si>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</si>
  <si>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</si>
  <si>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</si>
  <si>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</si>
  <si>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</si>
  <si>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</si>
  <si>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</si>
  <si>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</si>
  <si>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</si>
  <si>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</si>
  <si>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</si>
  <si>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</si>
  <si>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</si>
  <si>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</si>
  <si>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</si>
  <si>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</si>
  <si>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</si>
  <si>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</si>
  <si>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</si>
  <si>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</si>
  <si>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</si>
  <si>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</si>
  <si>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</si>
  <si>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</si>
  <si>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</si>
  <si>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</si>
  <si>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</si>
  <si>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</si>
  <si>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</si>
  <si>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</si>
  <si>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</si>
  <si>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</si>
  <si>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</si>
  <si>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</si>
  <si>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</si>
  <si>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</si>
  <si>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</si>
  <si>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</si>
  <si>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</si>
  <si>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</si>
  <si>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</si>
  <si>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</si>
  <si>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</si>
  <si>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</si>
  <si>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</si>
  <si>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</si>
  <si>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</si>
  <si>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</si>
  <si>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</si>
  <si>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</si>
  <si>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</si>
  <si>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</si>
  <si>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</si>
  <si>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</si>
  <si>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</si>
  <si>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</si>
  <si>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</si>
  <si>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</si>
  <si>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</si>
  <si>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</si>
  <si>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</si>
  <si>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</si>
  <si>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</si>
  <si>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</si>
  <si>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</si>
  <si>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</si>
  <si>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</si>
  <si>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</si>
  <si>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</si>
  <si>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</si>
  <si>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</si>
  <si>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</si>
  <si>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</si>
  <si>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</si>
  <si>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</si>
  <si>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</si>
  <si>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</si>
  <si>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</si>
  <si>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</si>
  <si>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</si>
  <si>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</si>
  <si>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</si>
  <si>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</si>
  <si>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</si>
  <si>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</si>
  <si>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</si>
  <si>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</si>
  <si>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</si>
  <si>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</si>
  <si>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</si>
  <si>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</si>
  <si>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</si>
  <si>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</si>
  <si>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</si>
  <si>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</si>
  <si>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</si>
  <si>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</si>
  <si>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</si>
  <si>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</si>
  <si>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</si>
  <si>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</si>
  <si>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</si>
  <si>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</si>
  <si>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</si>
  <si>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</si>
  <si>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</si>
  <si>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</si>
  <si>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</si>
  <si>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</si>
  <si>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</si>
  <si>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</si>
  <si>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</si>
  <si>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</si>
  <si>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</si>
  <si>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</si>
  <si>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</si>
  <si>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</si>
  <si>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</si>
  <si>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</si>
  <si>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</si>
  <si>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</si>
  <si>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</si>
  <si>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</si>
  <si>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</si>
  <si>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</si>
  <si>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</si>
  <si>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</si>
  <si>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</si>
  <si>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</si>
  <si>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</si>
  <si>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</si>
  <si>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</si>
  <si>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</si>
  <si>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</si>
  <si>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</si>
  <si>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</si>
  <si>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</si>
  <si>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</si>
  <si>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</si>
  <si>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</si>
  <si>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</si>
  <si>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</si>
  <si>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</si>
  <si>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</si>
  <si>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</si>
  <si>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</si>
  <si>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</si>
  <si>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</si>
  <si>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</si>
  <si>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</si>
  <si>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</si>
  <si>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</si>
  <si>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</si>
  <si>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</si>
  <si>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</si>
  <si>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</si>
  <si>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</si>
  <si>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</si>
  <si>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</si>
  <si>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</si>
  <si>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</si>
  <si>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</si>
  <si>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</si>
  <si>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</si>
  <si>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</si>
  <si>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</si>
  <si>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</si>
  <si>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</si>
  <si>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</si>
  <si>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</si>
  <si>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</si>
  <si>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</si>
  <si>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</si>
  <si>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</si>
  <si>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</si>
  <si>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</si>
  <si>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</si>
  <si>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</si>
  <si>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</si>
  <si>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</si>
  <si>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</si>
  <si>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</si>
  <si>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</si>
  <si>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</si>
  <si>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</si>
  <si>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</si>
  <si>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</si>
  <si>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</si>
  <si>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</si>
  <si>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</si>
  <si>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</si>
  <si>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</si>
  <si>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</si>
  <si>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</si>
  <si>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</si>
  <si>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</si>
  <si>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</si>
  <si>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</si>
  <si>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</si>
  <si>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</si>
  <si>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</si>
  <si>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</si>
  <si>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</si>
  <si>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</si>
  <si>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</si>
  <si>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</si>
  <si>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</si>
  <si>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</si>
  <si>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</si>
  <si>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</si>
  <si>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</si>
  <si>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</si>
  <si>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</si>
  <si>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</si>
  <si>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</si>
  <si>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</si>
  <si>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</si>
  <si>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</si>
  <si>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</si>
  <si>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</si>
  <si>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</si>
  <si>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</si>
  <si>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</si>
  <si>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</si>
  <si>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</si>
  <si>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</si>
  <si>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</si>
  <si>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</si>
  <si>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</si>
  <si>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</si>
  <si>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</si>
  <si>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</si>
  <si>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</si>
  <si>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</si>
  <si>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</si>
  <si>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</si>
  <si>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</si>
  <si>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</si>
  <si>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</si>
  <si>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</si>
  <si>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</si>
  <si>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</si>
  <si>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</si>
  <si>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</si>
  <si>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</si>
  <si>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</si>
  <si>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</si>
  <si>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</si>
  <si>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</si>
  <si>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</si>
  <si>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</si>
  <si>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</si>
  <si>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</si>
  <si>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</si>
  <si>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</si>
  <si>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</si>
  <si>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</si>
  <si>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</si>
  <si>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</si>
  <si>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</si>
  <si>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</si>
  <si>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</si>
  <si>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</si>
  <si>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</si>
  <si>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</si>
  <si>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</si>
  <si>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</si>
  <si>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</si>
  <si>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</si>
  <si>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</si>
  <si>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</si>
  <si>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</si>
  <si>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</si>
  <si>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</si>
  <si>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</si>
  <si>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</si>
  <si>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</si>
  <si>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</si>
  <si>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</si>
  <si>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</si>
  <si>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</si>
  <si>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</si>
  <si>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</si>
  <si>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</si>
  <si>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</si>
  <si>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</si>
  <si>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</si>
  <si>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</si>
  <si>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</si>
  <si>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</si>
  <si>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</si>
  <si>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</si>
  <si>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</si>
  <si>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</si>
  <si>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</si>
  <si>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</si>
  <si>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</si>
  <si>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</si>
  <si>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</si>
  <si>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</si>
  <si>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</si>
  <si>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</si>
  <si>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</si>
  <si>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</si>
  <si>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</si>
  <si>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</si>
  <si>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</si>
  <si>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</si>
  <si>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</si>
  <si>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</si>
  <si>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</si>
  <si>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</si>
  <si>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</si>
  <si>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</si>
  <si>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</si>
  <si>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</si>
  <si>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</si>
  <si>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</si>
  <si>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</si>
  <si>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</si>
  <si>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</si>
  <si>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</si>
  <si>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</si>
  <si>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</si>
  <si>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</si>
  <si>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</si>
  <si>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</si>
  <si>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</si>
  <si>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</si>
  <si>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</si>
  <si>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</si>
  <si>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</si>
  <si>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</si>
  <si>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</si>
  <si>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</si>
  <si>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</si>
  <si>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</si>
  <si>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</si>
  <si>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</si>
  <si>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</si>
  <si>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</si>
  <si>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</si>
  <si>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</si>
  <si>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</si>
  <si>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</si>
  <si>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</si>
  <si>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</si>
  <si>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</si>
  <si>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</si>
  <si>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</si>
  <si>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</si>
  <si>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</si>
  <si>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</si>
  <si>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</si>
  <si>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</si>
  <si>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</si>
  <si>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</si>
  <si>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</si>
  <si>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</si>
  <si>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</si>
  <si>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</si>
  <si>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</si>
  <si>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</si>
  <si>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</si>
  <si>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</si>
  <si>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</si>
  <si>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</si>
  <si>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</si>
  <si>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</si>
  <si>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</si>
  <si>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</si>
  <si>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</si>
  <si>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</si>
  <si>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</si>
  <si>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</si>
  <si>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</si>
  <si>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</si>
  <si>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</si>
  <si>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</si>
  <si>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</si>
  <si>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</si>
  <si>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</si>
  <si>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</si>
  <si>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</si>
  <si>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</si>
  <si>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</si>
  <si>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</si>
  <si>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</si>
  <si>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</si>
  <si>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</si>
  <si>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</si>
  <si>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</si>
  <si>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</si>
  <si>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</si>
  <si>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</si>
  <si>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</si>
  <si>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</si>
  <si>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</si>
  <si>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</si>
  <si>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</si>
  <si>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</si>
  <si>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</si>
  <si>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</si>
  <si>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</si>
  <si>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</si>
  <si>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</si>
  <si>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</si>
  <si>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</si>
  <si>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</si>
  <si>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</si>
  <si>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</si>
  <si>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</si>
  <si>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</si>
  <si>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</si>
  <si>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</si>
  <si>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</si>
  <si>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</si>
  <si>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</si>
  <si>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</si>
  <si>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</si>
  <si>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</si>
  <si>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</si>
  <si>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</si>
  <si>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</si>
  <si>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</si>
  <si>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</si>
  <si>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</si>
  <si>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</si>
  <si>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</si>
  <si>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</si>
  <si>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</si>
  <si>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</si>
  <si>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</si>
  <si>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</si>
  <si>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</si>
  <si>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</si>
  <si>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</si>
  <si>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</si>
  <si>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</si>
  <si>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</si>
  <si>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</si>
  <si>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</si>
  <si>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</si>
  <si>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</si>
  <si>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</si>
  <si>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</si>
  <si>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</si>
  <si>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</si>
  <si>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</si>
  <si>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</si>
  <si>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</si>
  <si>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</si>
  <si>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</si>
  <si>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</si>
  <si>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</si>
  <si>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</si>
  <si>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</si>
  <si>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</si>
  <si>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</si>
  <si>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</si>
  <si>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</si>
  <si>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</si>
  <si>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</si>
  <si>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</si>
  <si>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</si>
  <si>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</si>
  <si>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</si>
  <si>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</si>
  <si>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</si>
  <si>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</si>
  <si>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</si>
  <si>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</si>
  <si>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</si>
  <si>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</si>
  <si>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</si>
  <si>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</si>
  <si>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</si>
  <si>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</si>
  <si>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</si>
  <si>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</si>
  <si>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</si>
  <si>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</si>
  <si>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</si>
  <si>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</si>
  <si>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</si>
  <si>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</si>
  <si>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</si>
  <si>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</si>
  <si>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</si>
  <si>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</si>
  <si>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</si>
  <si>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</si>
  <si>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</si>
  <si>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</si>
  <si>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</si>
  <si>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</si>
  <si>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</si>
  <si>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</si>
  <si>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</si>
  <si>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</si>
  <si>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</si>
  <si>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</si>
  <si>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</si>
  <si>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</si>
  <si>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</si>
  <si>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</si>
  <si>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</si>
  <si>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</si>
  <si>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</si>
  <si>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</si>
  <si>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</si>
  <si>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</si>
  <si>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</si>
  <si>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</si>
  <si>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</si>
  <si>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</si>
  <si>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</si>
  <si>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</si>
  <si>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</si>
  <si>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</si>
  <si>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</si>
  <si>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</si>
  <si>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</si>
  <si>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</si>
  <si>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</si>
  <si>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</si>
  <si>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</si>
  <si>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</si>
  <si>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</si>
  <si>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</si>
  <si>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</si>
  <si>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</si>
  <si>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</si>
  <si>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</si>
  <si>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</si>
  <si>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</si>
  <si>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</si>
  <si>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</si>
  <si>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</si>
  <si>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</si>
  <si>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</si>
  <si>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</si>
  <si>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</si>
  <si>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</si>
  <si>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</si>
  <si>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</si>
  <si>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</si>
  <si>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</si>
  <si>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</si>
  <si>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</si>
  <si>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</si>
  <si>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</si>
  <si>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</si>
  <si>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</si>
  <si>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</si>
  <si>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</si>
  <si>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</si>
  <si>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</si>
  <si>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</si>
  <si>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</si>
  <si>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</si>
  <si>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</si>
  <si>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</si>
  <si>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</si>
  <si>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</si>
  <si>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</si>
  <si>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</si>
  <si>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</si>
  <si>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</si>
  <si>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</si>
  <si>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</si>
  <si>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</si>
  <si>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</si>
  <si>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</si>
  <si>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</si>
  <si>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</si>
  <si>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</si>
  <si>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</si>
  <si>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</si>
  <si>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</si>
  <si>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</si>
  <si>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</si>
  <si>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</si>
  <si>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</si>
  <si>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</si>
  <si>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</si>
  <si>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</si>
  <si>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</si>
  <si>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</si>
  <si>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</si>
  <si>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</si>
  <si>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</si>
  <si>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</si>
  <si>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</si>
  <si>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</si>
  <si>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</si>
  <si>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</si>
  <si>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</si>
  <si>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</si>
  <si>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</si>
  <si>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</si>
  <si>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</si>
  <si>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</si>
  <si>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</si>
  <si>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</si>
  <si>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</si>
  <si>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</si>
  <si>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</si>
  <si>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</si>
  <si>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</si>
  <si>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</si>
  <si>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</si>
  <si>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</si>
  <si>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</si>
  <si>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</si>
  <si>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</si>
  <si>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</si>
  <si>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</si>
  <si>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</si>
  <si>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</si>
  <si>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</si>
  <si>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</si>
  <si>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</si>
  <si>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</si>
  <si>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</si>
  <si>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</si>
  <si>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</si>
  <si>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</si>
  <si>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</si>
  <si>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</si>
  <si>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</si>
  <si>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</si>
  <si>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</si>
  <si>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</si>
  <si>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</si>
  <si>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</si>
  <si>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</si>
  <si>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</si>
  <si>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</si>
  <si>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</si>
  <si>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</si>
  <si>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</si>
  <si>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</si>
  <si>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</si>
  <si>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</si>
  <si>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</si>
  <si>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</si>
  <si>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</si>
  <si>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</si>
  <si>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</si>
  <si>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</si>
  <si>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</si>
  <si>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</si>
  <si>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</si>
  <si>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</si>
  <si>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</si>
  <si>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</si>
  <si>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</si>
  <si>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</si>
  <si>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</si>
  <si>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</si>
  <si>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</si>
  <si>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</si>
  <si>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</si>
  <si>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</si>
  <si>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</si>
  <si>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</si>
  <si>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</si>
  <si>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</si>
  <si>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</si>
  <si>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</si>
  <si>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</si>
  <si>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</si>
  <si>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</si>
  <si>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</si>
  <si>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</si>
  <si>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</si>
  <si>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</si>
  <si>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</si>
  <si>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</si>
  <si>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</si>
  <si>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</si>
  <si>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</si>
  <si>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</si>
  <si>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</si>
  <si>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</si>
  <si>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</si>
  <si>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</si>
  <si>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</si>
  <si>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</si>
  <si>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</si>
  <si>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</si>
  <si>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</si>
  <si>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</si>
  <si>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</si>
  <si>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</si>
  <si>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</si>
  <si>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</si>
  <si>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</si>
  <si>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</si>
  <si>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</si>
  <si>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</si>
  <si>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</si>
  <si>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</si>
  <si>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</si>
  <si>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</si>
  <si>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</si>
  <si>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</si>
  <si>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</si>
  <si>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</si>
  <si>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</si>
  <si>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</si>
  <si>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</si>
  <si>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</si>
  <si>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</si>
  <si>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</si>
  <si>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</si>
  <si>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</si>
  <si>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</si>
  <si>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</si>
  <si>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</si>
  <si>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</si>
  <si>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</si>
  <si>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</si>
  <si>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</si>
  <si>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</si>
  <si>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</si>
  <si>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</si>
  <si>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</si>
  <si>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</si>
  <si>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</si>
  <si>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</si>
  <si>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</si>
  <si>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</si>
  <si>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</si>
  <si>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</si>
  <si>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</si>
  <si>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</si>
  <si>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</si>
  <si>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</si>
  <si>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</si>
  <si>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</si>
  <si>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</si>
  <si>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</si>
  <si>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</si>
  <si>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</si>
  <si>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</si>
  <si>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</si>
  <si>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</si>
  <si>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</si>
  <si>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</si>
  <si>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</si>
  <si>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</si>
  <si>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</si>
  <si>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</si>
  <si>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</si>
  <si>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</si>
  <si>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</si>
  <si>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</si>
  <si>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</si>
  <si>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</si>
  <si>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</si>
  <si>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</si>
  <si>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</si>
  <si>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</si>
  <si>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</si>
  <si>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</si>
  <si>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</si>
  <si>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</si>
  <si>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</si>
  <si>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</si>
  <si>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</si>
  <si>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</si>
  <si>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</si>
  <si>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</si>
  <si>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</si>
  <si>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</si>
  <si>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</si>
  <si>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</si>
  <si>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</si>
  <si>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</si>
  <si>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</si>
  <si>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</si>
  <si>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</si>
  <si>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</si>
  <si>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</si>
  <si>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</si>
  <si>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</si>
  <si>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</si>
  <si>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</si>
  <si>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</si>
  <si>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</si>
  <si>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</si>
  <si>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</si>
  <si>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</si>
  <si>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</si>
  <si>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</si>
  <si>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</si>
  <si>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</si>
  <si>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</si>
  <si>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</si>
  <si>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</si>
  <si>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</si>
  <si>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</si>
  <si>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</si>
  <si>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</si>
  <si>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</si>
  <si>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</si>
  <si>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</si>
  <si>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</si>
  <si>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</si>
  <si>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</si>
  <si>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</si>
  <si>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</si>
  <si>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</si>
  <si>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</si>
  <si>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</si>
  <si>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</si>
  <si>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</si>
  <si>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</si>
  <si>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</si>
  <si>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</si>
  <si>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</si>
  <si>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</si>
  <si>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</si>
  <si>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</si>
  <si>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</si>
  <si>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</si>
  <si>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</si>
  <si>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</si>
  <si>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</si>
  <si>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</si>
  <si>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</si>
  <si>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</si>
  <si>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</si>
  <si>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</si>
  <si>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</si>
  <si>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</si>
  <si>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</si>
  <si>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</si>
  <si>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</si>
  <si>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</si>
  <si>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</si>
  <si>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</si>
  <si>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</si>
  <si>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</si>
  <si>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</si>
  <si>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</si>
  <si>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</si>
  <si>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</si>
  <si>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</si>
  <si>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</si>
  <si>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</si>
  <si>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</si>
  <si>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</si>
  <si>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</si>
  <si>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</si>
  <si>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</si>
  <si>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</si>
  <si>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</si>
  <si>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</si>
  <si>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</si>
  <si>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</si>
  <si>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</si>
  <si>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</si>
  <si>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</si>
  <si>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</si>
  <si>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</si>
  <si>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</si>
  <si>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</si>
  <si>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</si>
  <si>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</si>
  <si>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</si>
  <si>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</si>
  <si>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</si>
  <si>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</si>
  <si>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</si>
  <si>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</si>
  <si>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</si>
  <si>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</si>
  <si>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</si>
  <si>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</si>
  <si>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</si>
  <si>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</si>
  <si>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</si>
  <si>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</si>
  <si>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</si>
  <si>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</si>
  <si>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</si>
  <si>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</si>
  <si>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</si>
  <si>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</si>
  <si>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</si>
  <si>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</si>
  <si>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</si>
  <si>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</si>
  <si>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</si>
  <si>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</si>
  <si>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</si>
  <si>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</si>
  <si>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</si>
  <si>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</si>
  <si>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</si>
  <si>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</si>
  <si>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</si>
  <si>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</si>
  <si>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</si>
  <si>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</si>
  <si>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</si>
  <si>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</si>
  <si>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</si>
  <si>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</si>
  <si>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</si>
  <si>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</si>
  <si>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</si>
  <si>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</si>
  <si>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</si>
  <si>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</si>
  <si>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</si>
  <si>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</si>
  <si>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</si>
  <si>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</si>
  <si>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</si>
  <si>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</si>
  <si>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</si>
  <si>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</si>
  <si>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</si>
  <si>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</si>
  <si>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</si>
  <si>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</si>
  <si>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</si>
  <si>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</si>
  <si>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</si>
  <si>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</si>
  <si>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</si>
  <si>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</si>
  <si>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</si>
  <si>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</si>
  <si>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</si>
  <si>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</si>
  <si>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</si>
  <si>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</si>
  <si>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</si>
  <si>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</si>
  <si>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</si>
  <si>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</si>
  <si>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</si>
  <si>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</si>
  <si>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</si>
  <si>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</si>
  <si>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</si>
  <si>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</si>
  <si>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</si>
  <si>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</si>
  <si>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</si>
  <si>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</si>
  <si>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</si>
  <si>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</si>
  <si>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</si>
  <si>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</si>
  <si>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</si>
  <si>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</si>
  <si>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</si>
  <si>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</si>
  <si>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</si>
  <si>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</si>
  <si>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</si>
  <si>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</si>
  <si>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</si>
  <si>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</si>
  <si>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</si>
  <si>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</si>
  <si>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</si>
  <si>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</si>
  <si>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</si>
  <si>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</si>
  <si>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</si>
  <si>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</si>
  <si>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</si>
  <si>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</si>
  <si>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</si>
  <si>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</si>
  <si>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</si>
  <si>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</si>
  <si>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</si>
  <si>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</si>
  <si>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</si>
  <si>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</si>
  <si>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</si>
  <si>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</si>
  <si>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</si>
  <si>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</si>
  <si>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</si>
  <si>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</si>
  <si>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</si>
  <si>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</si>
  <si>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</si>
  <si>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</si>
  <si>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</si>
  <si>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</si>
  <si>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</si>
  <si>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</si>
  <si>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</si>
  <si>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</si>
  <si>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</si>
  <si>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</si>
  <si>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</si>
  <si>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</si>
  <si>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</si>
  <si>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</si>
  <si>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</si>
  <si>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</si>
  <si>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</si>
  <si>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</si>
  <si>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</si>
  <si>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</si>
  <si>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</si>
  <si>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</si>
  <si>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</si>
  <si>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</si>
  <si>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</si>
  <si>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</si>
  <si>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</si>
  <si>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</si>
  <si>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</si>
  <si>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</si>
  <si>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</si>
  <si>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</si>
  <si>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</si>
  <si>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</si>
  <si>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</si>
  <si>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</si>
  <si>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</si>
  <si>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</si>
  <si>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</si>
  <si>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</si>
  <si>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</si>
  <si>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</si>
  <si>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</si>
  <si>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</si>
  <si>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</si>
  <si>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</si>
  <si>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</si>
  <si>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</si>
  <si>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</si>
  <si>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</si>
  <si>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</si>
  <si>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</si>
  <si>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</si>
  <si>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</si>
  <si>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</si>
  <si>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</si>
  <si>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</si>
  <si>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</si>
  <si>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</si>
  <si>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</si>
  <si>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</si>
  <si>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</si>
  <si>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</si>
  <si>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</si>
  <si>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</si>
  <si>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</si>
  <si>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</si>
  <si>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</si>
  <si>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</si>
  <si>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</si>
  <si>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</si>
  <si>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</si>
  <si>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</si>
  <si>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</si>
  <si>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</si>
  <si>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</si>
  <si>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</si>
  <si>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</si>
  <si>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</si>
  <si>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</si>
  <si>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</si>
  <si>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</si>
  <si>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</si>
  <si>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</si>
  <si>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</si>
  <si>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</si>
  <si>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</si>
  <si>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</si>
  <si>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</si>
  <si>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</si>
  <si>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</si>
  <si>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</si>
  <si>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</si>
  <si>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</si>
  <si>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</si>
  <si>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</si>
  <si>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</si>
  <si>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</si>
  <si>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</si>
  <si>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</si>
  <si>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</si>
  <si>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</si>
  <si>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</si>
  <si>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</si>
  <si>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</si>
  <si>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</si>
  <si>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</si>
  <si>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</si>
  <si>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</si>
  <si>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</si>
  <si>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</si>
  <si>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</si>
  <si>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</si>
  <si>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</si>
  <si>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</si>
  <si>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</si>
  <si>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</si>
  <si>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</si>
  <si>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</si>
  <si>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</si>
  <si>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</si>
  <si>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</si>
  <si>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</si>
  <si>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</si>
  <si>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</si>
  <si>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</si>
  <si>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</si>
  <si>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</si>
  <si>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</si>
  <si>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</si>
  <si>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</si>
  <si>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</si>
  <si>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</si>
  <si>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</si>
  <si>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</si>
  <si>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</si>
  <si>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</si>
  <si>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</si>
  <si>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</si>
  <si>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</si>
  <si>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</si>
  <si>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</si>
  <si>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</si>
  <si>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</si>
  <si>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</si>
  <si>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</si>
  <si>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</si>
  <si>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</si>
  <si>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</si>
  <si>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</si>
  <si>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</si>
  <si>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</si>
  <si>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</si>
  <si>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</si>
  <si>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</si>
  <si>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</si>
  <si>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</si>
  <si>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</si>
  <si>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</si>
  <si>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</si>
  <si>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</si>
  <si>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</si>
  <si>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</si>
  <si>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</si>
  <si>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</si>
  <si>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</si>
  <si>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</si>
  <si>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</si>
  <si>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</si>
  <si>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</si>
  <si>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</si>
  <si>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</si>
  <si>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</si>
  <si>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</si>
  <si>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</si>
  <si>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</si>
  <si>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</si>
  <si>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</si>
  <si>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</si>
  <si>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</si>
  <si>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</si>
  <si>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</si>
  <si>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</si>
  <si>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</si>
  <si>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</si>
  <si>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</si>
  <si>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</si>
  <si>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</si>
  <si>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</si>
  <si>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</si>
  <si>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</si>
  <si>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</si>
  <si>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</si>
  <si>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</si>
  <si>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</si>
  <si>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</si>
  <si>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</si>
  <si>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</si>
  <si>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</si>
  <si>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</si>
  <si>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</si>
  <si>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</si>
  <si>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</si>
  <si>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</si>
  <si>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</si>
  <si>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</si>
  <si>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</si>
  <si>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</si>
  <si>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</si>
  <si>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</si>
  <si>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</si>
  <si>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</si>
  <si>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</si>
  <si>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</si>
  <si>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</si>
  <si>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</si>
  <si>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</si>
  <si>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</si>
  <si>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</si>
  <si>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</si>
  <si>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</si>
  <si>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</si>
  <si>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</si>
  <si>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</si>
  <si>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</si>
  <si>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</si>
  <si>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</si>
  <si>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</si>
  <si>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</si>
  <si>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</si>
  <si>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</si>
  <si>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</si>
  <si>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</si>
  <si>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</si>
  <si>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</si>
  <si>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</si>
  <si>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</si>
  <si>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</si>
  <si>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</si>
  <si>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</si>
  <si>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</si>
  <si>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</si>
  <si>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</si>
  <si>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</si>
  <si>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</si>
  <si>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</si>
  <si>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</si>
  <si>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</si>
  <si>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</si>
  <si>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</si>
  <si>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</si>
  <si>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</si>
  <si>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</si>
  <si>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</si>
  <si>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</si>
  <si>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</si>
  <si>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</si>
  <si>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</si>
  <si>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</si>
  <si>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</si>
  <si>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</si>
  <si>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</si>
  <si>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</si>
  <si>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</si>
  <si>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</si>
  <si>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</si>
  <si>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</si>
  <si>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</si>
  <si>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</si>
  <si>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</si>
  <si>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</si>
  <si>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</si>
  <si>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</si>
  <si>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</si>
  <si>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</si>
  <si>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</si>
  <si>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</si>
  <si>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</si>
  <si>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</si>
  <si>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</si>
  <si>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</si>
  <si>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</si>
  <si>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</si>
  <si>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</si>
  <si>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</si>
  <si>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</si>
  <si>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</si>
  <si>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</si>
  <si>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</si>
  <si>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</si>
  <si>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</si>
  <si>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</si>
  <si>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</si>
  <si>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</si>
  <si>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</si>
  <si>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</si>
  <si>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</si>
  <si>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</si>
  <si>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</si>
  <si>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</si>
  <si>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</si>
  <si>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</si>
  <si>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</si>
  <si>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</si>
  <si>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</si>
  <si>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</si>
  <si>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</si>
  <si>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</si>
  <si>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</si>
  <si>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</si>
  <si>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</si>
  <si>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</si>
  <si>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</si>
  <si>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</si>
  <si>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</si>
  <si>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</si>
  <si>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</si>
  <si>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</si>
  <si>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</si>
  <si>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</si>
  <si>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</si>
  <si>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</si>
  <si>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</si>
  <si>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</si>
  <si>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</si>
  <si>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</si>
  <si>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</si>
  <si>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</si>
  <si>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</si>
  <si>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</si>
  <si>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</si>
  <si>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</si>
  <si>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</si>
  <si>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</si>
  <si>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</si>
  <si>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</si>
  <si>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</si>
  <si>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</si>
  <si>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</si>
  <si>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</si>
  <si>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</si>
  <si>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</si>
  <si>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</si>
  <si>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</si>
  <si>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</si>
  <si>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</si>
  <si>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</si>
  <si>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</si>
  <si>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</si>
  <si>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</si>
  <si>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</si>
  <si>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</si>
  <si>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</si>
  <si>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</si>
  <si>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</si>
  <si>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</si>
  <si>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</si>
  <si>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</si>
  <si>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</si>
  <si>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</si>
  <si>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</si>
  <si>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</si>
  <si>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</si>
  <si>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</si>
  <si>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</si>
  <si>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</si>
  <si>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</si>
  <si>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</si>
  <si>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</si>
  <si>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</si>
  <si>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</si>
  <si>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</si>
  <si>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</si>
  <si>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</si>
  <si>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</si>
  <si>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</si>
  <si>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</si>
  <si>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</si>
  <si>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</si>
  <si>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</si>
  <si>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</si>
  <si>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</si>
  <si>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</si>
  <si>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</si>
  <si>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</si>
  <si>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</si>
  <si>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</si>
  <si>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</si>
  <si>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</si>
  <si>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</si>
  <si>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</si>
  <si>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</si>
  <si>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</si>
  <si>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</si>
  <si>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</si>
  <si>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</si>
  <si>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</si>
  <si>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</si>
  <si>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</si>
  <si>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</si>
  <si>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</si>
  <si>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</si>
  <si>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</si>
  <si>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</si>
  <si>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</si>
  <si>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</si>
  <si>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</si>
  <si>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</si>
  <si>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</si>
  <si>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</si>
  <si>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</si>
  <si>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</si>
  <si>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</si>
  <si>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</si>
  <si>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</si>
  <si>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</si>
  <si>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</si>
  <si>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</si>
  <si>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</si>
  <si>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</si>
  <si>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</si>
  <si>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</si>
  <si>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</si>
  <si>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</si>
  <si>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</si>
  <si>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</si>
  <si>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</si>
  <si>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</si>
  <si>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</si>
  <si>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</si>
  <si>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</si>
  <si>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</si>
  <si>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</si>
  <si>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</si>
  <si>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</si>
  <si>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</si>
  <si>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</si>
  <si>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</si>
  <si>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</si>
  <si>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</si>
  <si>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</si>
  <si>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</si>
  <si>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</si>
  <si>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</si>
  <si>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</si>
  <si>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</si>
  <si>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</si>
  <si>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</si>
  <si>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</si>
  <si>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</si>
  <si>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</si>
  <si>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</si>
  <si>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</si>
  <si>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</si>
  <si>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</si>
  <si>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</si>
  <si>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</si>
  <si>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</si>
  <si>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</si>
  <si>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</si>
  <si>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</si>
  <si>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</si>
  <si>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</si>
  <si>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</si>
  <si>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</si>
  <si>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</si>
  <si>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</si>
  <si>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</si>
  <si>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</si>
  <si>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</si>
  <si>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</si>
  <si>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</si>
  <si>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</si>
  <si>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</si>
  <si>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</si>
  <si>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</si>
  <si>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</si>
  <si>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</si>
  <si>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</si>
  <si>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</si>
  <si>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</si>
  <si>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</si>
  <si>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</si>
  <si>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</si>
  <si>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</si>
  <si>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</si>
  <si>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</si>
  <si>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</si>
  <si>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</si>
  <si>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</si>
  <si>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</si>
  <si>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</si>
  <si>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</si>
  <si>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</si>
  <si>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</si>
  <si>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</si>
  <si>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</si>
  <si>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</si>
  <si>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</si>
  <si>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</si>
  <si>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</si>
  <si>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</si>
  <si>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</si>
  <si>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</si>
  <si>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</si>
  <si>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</si>
  <si>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</si>
  <si>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</si>
  <si>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</si>
  <si>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</si>
  <si>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</si>
  <si>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</si>
  <si>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</si>
  <si>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</si>
  <si>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</si>
  <si>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</si>
  <si>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</si>
  <si>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</si>
  <si>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</si>
  <si>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</si>
  <si>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</si>
  <si>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</si>
  <si>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</si>
  <si>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</si>
  <si>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</si>
  <si>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</si>
  <si>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</si>
  <si>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</si>
  <si>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</si>
  <si>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</si>
  <si>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</si>
  <si>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</si>
  <si>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</si>
  <si>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</si>
  <si>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</si>
  <si>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</si>
  <si>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</si>
  <si>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</si>
  <si>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</si>
  <si>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</si>
  <si>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</si>
  <si>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</si>
  <si>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</si>
  <si>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</si>
  <si>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</si>
  <si>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</si>
  <si>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</si>
  <si>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</si>
  <si>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</si>
  <si>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</si>
  <si>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</si>
  <si>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</si>
  <si>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</si>
  <si>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</si>
  <si>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</si>
  <si>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</si>
  <si>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</si>
  <si>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</si>
  <si>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</si>
  <si>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</si>
  <si>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</si>
  <si>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</si>
  <si>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</si>
  <si>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</si>
  <si>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</si>
  <si>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</si>
  <si>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</si>
  <si>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</si>
  <si>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</si>
  <si>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</si>
  <si>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</si>
  <si>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</si>
  <si>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</si>
  <si>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</si>
  <si>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</si>
  <si>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</si>
  <si>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</si>
  <si>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</si>
  <si>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</si>
  <si>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</si>
  <si>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</si>
  <si>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</si>
  <si>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</si>
  <si>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</si>
  <si>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</si>
  <si>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</si>
  <si>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</si>
  <si>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</si>
  <si>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</si>
  <si>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</si>
  <si>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</si>
  <si>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</si>
  <si>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</si>
  <si>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</si>
  <si>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</si>
  <si>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</si>
  <si>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</si>
  <si>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</si>
  <si>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</si>
  <si>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</si>
  <si>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</si>
  <si>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</si>
  <si>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</si>
  <si>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</si>
  <si>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</si>
  <si>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</si>
  <si>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</si>
  <si>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</si>
  <si>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</si>
  <si>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</si>
  <si>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</si>
  <si>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</si>
  <si>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</si>
  <si>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</si>
  <si>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</si>
  <si>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</si>
  <si>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</si>
  <si>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</si>
  <si>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</si>
  <si>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</si>
  <si>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</si>
  <si>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</si>
  <si>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</si>
  <si>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</si>
  <si>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</si>
  <si>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</si>
  <si>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</si>
  <si>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</si>
  <si>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</si>
  <si>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</si>
  <si>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</si>
  <si>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</si>
  <si>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</si>
  <si>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</si>
  <si>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</si>
  <si>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</si>
  <si>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</si>
  <si>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</si>
  <si>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</si>
  <si>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</si>
  <si>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</si>
  <si>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</si>
  <si>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</si>
  <si>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</si>
  <si>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</si>
  <si>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</si>
  <si>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</si>
  <si>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</si>
  <si>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</si>
  <si>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</si>
  <si>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</si>
  <si>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</si>
  <si>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</si>
  <si>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</si>
  <si>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</si>
  <si>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</si>
  <si>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</si>
  <si>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</si>
  <si>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</si>
  <si>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</si>
  <si>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</si>
  <si>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</si>
  <si>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</si>
  <si>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</si>
  <si>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</si>
  <si>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</si>
  <si>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</si>
  <si>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</si>
  <si>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</si>
  <si>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</si>
  <si>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</si>
  <si>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</si>
  <si>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</si>
  <si>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</si>
  <si>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</si>
  <si>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</si>
  <si>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</si>
  <si>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</si>
  <si>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</si>
  <si>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</si>
  <si>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</si>
  <si>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</si>
  <si>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</si>
  <si>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</si>
  <si>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</si>
  <si>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</si>
  <si>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</si>
  <si>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</si>
  <si>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</si>
  <si>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</si>
  <si>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</si>
  <si>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</si>
  <si>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</si>
  <si>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</si>
  <si>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</si>
  <si>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</si>
  <si>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</si>
  <si>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</si>
  <si>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</si>
  <si>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</si>
  <si>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</si>
  <si>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</si>
  <si>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</si>
  <si>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</si>
  <si>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</si>
  <si>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</si>
  <si>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</si>
  <si>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</si>
  <si>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</si>
  <si>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</si>
  <si>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</si>
  <si>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</si>
  <si>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</si>
  <si>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</si>
  <si>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</si>
  <si>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</si>
  <si>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</si>
  <si>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</si>
  <si>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</si>
  <si>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</si>
  <si>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</si>
  <si>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</si>
  <si>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</si>
  <si>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</si>
  <si>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</si>
  <si>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</si>
  <si>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</si>
  <si>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</si>
  <si>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</si>
  <si>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</si>
  <si>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</si>
  <si>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</si>
  <si>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</si>
  <si>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</si>
  <si>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</si>
  <si>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</si>
  <si>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</si>
  <si>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</si>
  <si>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</si>
  <si>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</si>
  <si>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</si>
  <si>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</si>
  <si>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</si>
  <si>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</si>
  <si>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</si>
  <si>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</si>
  <si>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</si>
  <si>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</si>
  <si>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</si>
  <si>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</si>
  <si>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</si>
  <si>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</si>
  <si>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</si>
  <si>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</si>
  <si>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</si>
  <si>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</si>
  <si>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</si>
  <si>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</si>
  <si>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</si>
  <si>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</si>
  <si>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</si>
  <si>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</si>
  <si>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</si>
  <si>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</si>
  <si>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</si>
  <si>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</si>
  <si>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</si>
  <si>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</si>
  <si>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</si>
  <si>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</si>
  <si>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</si>
  <si>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</si>
  <si>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</si>
  <si>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</si>
  <si>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</si>
  <si>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</si>
  <si>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</si>
  <si>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</si>
  <si>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</si>
  <si>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</si>
  <si>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</si>
  <si>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</si>
  <si>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</si>
  <si>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</si>
  <si>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</si>
  <si>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</si>
  <si>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</si>
  <si>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</si>
  <si>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</si>
  <si>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</si>
  <si>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</si>
  <si>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</si>
  <si>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</si>
  <si>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</si>
  <si>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</si>
  <si>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</si>
  <si>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</si>
  <si>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</si>
  <si>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</si>
  <si>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</si>
  <si>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</si>
  <si>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</si>
  <si>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</si>
  <si>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</si>
  <si>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</si>
  <si>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</si>
  <si>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</si>
  <si>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</si>
  <si>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</si>
  <si>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</si>
  <si>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</si>
  <si>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</si>
  <si>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</si>
  <si>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</si>
  <si>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</si>
  <si>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</si>
  <si>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</si>
  <si>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</si>
  <si>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</si>
  <si>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</si>
  <si>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</si>
  <si>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</si>
  <si>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</si>
  <si>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</si>
  <si>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</si>
  <si>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</si>
  <si>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</si>
  <si>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</si>
  <si>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</si>
  <si>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</si>
  <si>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</si>
  <si>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</si>
  <si>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</si>
  <si>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</si>
  <si>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</si>
  <si>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</si>
  <si>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</si>
  <si>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</si>
  <si>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</si>
  <si>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</si>
  <si>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</si>
  <si>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</si>
  <si>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</si>
  <si>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</si>
  <si>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</si>
  <si>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</si>
  <si>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</si>
  <si>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</si>
  <si>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</si>
  <si>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</si>
  <si>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</si>
  <si>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</si>
  <si>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</si>
  <si>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</si>
  <si>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</si>
  <si>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</si>
  <si>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</si>
  <si>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</si>
  <si>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</si>
  <si>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</si>
  <si>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</si>
  <si>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</si>
  <si>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</si>
  <si>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</si>
  <si>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</si>
  <si>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</si>
  <si>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</si>
  <si>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</si>
  <si>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</si>
  <si>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</si>
  <si>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</si>
  <si>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</si>
  <si>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</si>
  <si>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</si>
  <si>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</si>
  <si>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</si>
  <si>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</si>
  <si>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</si>
  <si>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</si>
  <si>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</si>
  <si>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</si>
  <si>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</si>
  <si>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</si>
  <si>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</si>
  <si>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</si>
  <si>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</si>
  <si>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</si>
  <si>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</si>
  <si>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</si>
  <si>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</si>
  <si>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</si>
  <si>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</si>
  <si>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</si>
  <si>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</si>
  <si>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</si>
  <si>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</si>
  <si>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</si>
  <si>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</si>
  <si>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</si>
  <si>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</si>
  <si>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</si>
  <si>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</si>
  <si>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</si>
  <si>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</si>
  <si>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</si>
  <si>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</si>
  <si>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</si>
  <si>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</si>
  <si>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</si>
  <si>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</si>
  <si>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</si>
  <si>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</si>
  <si>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</si>
  <si>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</si>
  <si>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</si>
  <si>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</si>
  <si>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</si>
  <si>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</si>
  <si>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</si>
  <si>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</si>
  <si>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</si>
  <si>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</si>
  <si>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</si>
  <si>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</si>
  <si>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</si>
  <si>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</si>
  <si>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</si>
  <si>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</si>
  <si>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</si>
  <si>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</si>
  <si>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</si>
  <si>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</si>
  <si>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</si>
  <si>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</si>
  <si>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</si>
  <si>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</si>
  <si>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</si>
  <si>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</si>
  <si>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</si>
  <si>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</si>
  <si>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</si>
  <si>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</si>
  <si>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</si>
  <si>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</si>
  <si>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</si>
  <si>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</si>
  <si>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</si>
  <si>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</si>
  <si>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</si>
  <si>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</si>
  <si>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</si>
  <si>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</si>
  <si>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</si>
  <si>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</si>
  <si>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</si>
  <si>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</si>
  <si>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</si>
  <si>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</si>
  <si>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</si>
  <si>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</si>
  <si>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</si>
  <si>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</si>
  <si>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</si>
  <si>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</si>
  <si>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</si>
  <si>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</si>
  <si>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</si>
  <si>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</si>
  <si>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</si>
  <si>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</si>
  <si>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</si>
  <si>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</si>
  <si>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</si>
  <si>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</si>
  <si>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</si>
  <si>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</si>
  <si>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</si>
  <si>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</si>
  <si>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</si>
  <si>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</si>
  <si>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</si>
  <si>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</si>
  <si>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</si>
  <si>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</si>
  <si>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</si>
  <si>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</si>
  <si>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</si>
  <si>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</si>
  <si>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</si>
  <si>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</si>
  <si>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</si>
  <si>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</si>
  <si>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</si>
  <si>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</si>
  <si>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</si>
  <si>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</si>
  <si>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</si>
  <si>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</si>
  <si>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</si>
  <si>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</si>
  <si>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</si>
  <si>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</si>
  <si>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</si>
  <si>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</si>
  <si>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</si>
  <si>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</si>
  <si>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</si>
  <si>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</si>
  <si>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</si>
  <si>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</si>
  <si>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</si>
  <si>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</si>
  <si>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</si>
  <si>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</si>
  <si>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</si>
  <si>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</si>
  <si>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</si>
  <si>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</si>
  <si>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</si>
  <si>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</si>
  <si>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</si>
  <si>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</si>
  <si>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</si>
  <si>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</si>
  <si>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</si>
  <si>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</si>
  <si>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</si>
  <si>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</si>
  <si>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</si>
  <si>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</si>
  <si>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</si>
  <si>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</si>
  <si>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</si>
  <si>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</si>
  <si>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</si>
  <si>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</si>
  <si>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</si>
  <si>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</si>
  <si>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</si>
  <si>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</si>
  <si>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</si>
  <si>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</si>
  <si>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</si>
  <si>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</si>
  <si>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</si>
  <si>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</si>
  <si>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</si>
  <si>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</si>
  <si>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</si>
  <si>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</si>
  <si>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</si>
  <si>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</si>
  <si>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</si>
  <si>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</si>
  <si>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</si>
  <si>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</si>
  <si>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</si>
  <si>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</si>
  <si>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</si>
  <si>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</si>
  <si>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</si>
  <si>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</si>
  <si>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</si>
  <si>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</si>
  <si>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</si>
  <si>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</si>
  <si>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</si>
  <si>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</si>
  <si>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</si>
  <si>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</si>
  <si>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</si>
  <si>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</si>
  <si>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</si>
  <si>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</si>
  <si>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</si>
  <si>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</si>
  <si>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</si>
  <si>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</si>
  <si>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</si>
  <si>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</si>
  <si>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</si>
  <si>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</si>
  <si>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</si>
  <si>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</si>
  <si>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</si>
  <si>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</si>
  <si>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</si>
  <si>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</si>
  <si>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</si>
  <si>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</si>
  <si>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</si>
  <si>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</si>
  <si>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</si>
  <si>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</si>
  <si>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</si>
  <si>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</si>
  <si>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</si>
  <si>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</si>
  <si>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</si>
  <si>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</si>
  <si>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</si>
  <si>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</si>
  <si>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</si>
  <si>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</si>
  <si>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</si>
  <si>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</si>
  <si>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</si>
  <si>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</si>
  <si>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</si>
  <si>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</si>
  <si>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</si>
  <si>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</si>
  <si>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</si>
  <si>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</si>
  <si>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</si>
  <si>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</si>
  <si>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</si>
  <si>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</si>
  <si>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</si>
  <si>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</si>
  <si>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</si>
  <si>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</si>
  <si>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</si>
  <si>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</si>
  <si>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</si>
  <si>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</si>
  <si>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</si>
  <si>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</si>
  <si>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</si>
  <si>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</si>
  <si>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</si>
  <si>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</si>
  <si>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</si>
  <si>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</si>
  <si>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</si>
  <si>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</si>
  <si>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</si>
  <si>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</si>
  <si>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</si>
  <si>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</si>
  <si>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</si>
  <si>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</si>
  <si>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</si>
  <si>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</si>
  <si>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</si>
  <si>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</si>
  <si>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</si>
  <si>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</si>
  <si>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</si>
  <si>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</si>
  <si>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</si>
  <si>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</si>
  <si>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</si>
  <si>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</si>
  <si>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</si>
  <si>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</si>
  <si>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</si>
  <si>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</si>
  <si>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</si>
  <si>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</si>
  <si>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</si>
  <si>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</si>
  <si>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</si>
  <si>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</si>
  <si>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</si>
  <si>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</si>
  <si>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</si>
  <si>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</si>
  <si>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</si>
  <si>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</si>
  <si>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</si>
  <si>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</si>
  <si>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</si>
  <si>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</si>
  <si>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</si>
  <si>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</si>
  <si>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</si>
  <si>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</si>
  <si>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</si>
  <si>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</si>
  <si>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</si>
  <si>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</si>
  <si>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</si>
  <si>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</si>
  <si>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</si>
  <si>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</si>
  <si>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</si>
  <si>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</si>
  <si>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</si>
  <si>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</si>
  <si>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</si>
  <si>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</si>
  <si>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</si>
  <si>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</si>
  <si>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</si>
  <si>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</si>
  <si>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</si>
  <si>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</si>
  <si>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</si>
  <si>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</si>
  <si>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</si>
  <si>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</si>
  <si>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</si>
  <si>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</si>
  <si>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</si>
  <si>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</si>
  <si>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</si>
  <si>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</si>
  <si>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</si>
  <si>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</si>
  <si>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</si>
  <si>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</si>
  <si>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</si>
  <si>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</si>
  <si>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</si>
  <si>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</si>
  <si>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</si>
  <si>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</si>
  <si>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</si>
  <si>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</si>
  <si>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</si>
  <si>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</si>
  <si>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</si>
  <si>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</si>
  <si>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</si>
  <si>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</si>
  <si>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</si>
  <si>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</si>
  <si>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</si>
  <si>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</si>
  <si>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</si>
  <si>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</si>
  <si>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</si>
  <si>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</si>
  <si>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</si>
  <si>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</si>
  <si>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</si>
  <si>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</si>
  <si>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</si>
  <si>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</si>
  <si>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</si>
  <si>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</si>
  <si>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</si>
  <si>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</si>
  <si>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</si>
  <si>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</si>
  <si>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</si>
  <si>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</si>
  <si>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</si>
  <si>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</si>
  <si>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</si>
  <si>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</si>
  <si>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</si>
  <si>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</si>
  <si>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</si>
  <si>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</si>
  <si>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</si>
  <si>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</si>
  <si>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</si>
  <si>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</si>
  <si>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</si>
  <si>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</si>
  <si>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</si>
  <si>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</si>
  <si>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</si>
  <si>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</si>
  <si>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</si>
  <si>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</si>
  <si>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</si>
  <si>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</si>
  <si>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</si>
  <si>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</si>
  <si>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</si>
  <si>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</si>
  <si>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</si>
  <si>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</si>
  <si>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</si>
  <si>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</si>
  <si>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</si>
  <si>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</si>
  <si>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</si>
  <si>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</si>
  <si>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</si>
  <si>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</si>
  <si>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</si>
  <si>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</si>
  <si>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</si>
  <si>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</si>
  <si>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</si>
  <si>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</si>
  <si>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</si>
  <si>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</si>
  <si>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</si>
  <si>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</si>
  <si>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</si>
  <si>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</si>
  <si>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</si>
  <si>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</si>
  <si>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</si>
  <si>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</si>
  <si>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</si>
  <si>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</si>
  <si>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</si>
  <si>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</si>
  <si>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</si>
  <si>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</si>
  <si>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</si>
  <si>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</si>
  <si>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</si>
  <si>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</si>
  <si>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</si>
  <si>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</si>
  <si>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</si>
  <si>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</si>
  <si>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</si>
  <si>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</si>
  <si>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</si>
  <si>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</si>
  <si>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</si>
  <si>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</si>
  <si>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</si>
  <si>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</si>
  <si>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</si>
  <si>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</si>
  <si>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</si>
  <si>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</si>
  <si>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</si>
  <si>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</si>
  <si>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</si>
  <si>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</si>
  <si>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</si>
  <si>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</si>
  <si>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</si>
  <si>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</si>
  <si>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</si>
  <si>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</si>
  <si>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</si>
  <si>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</si>
  <si>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</si>
  <si>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</si>
  <si>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</si>
  <si>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</si>
  <si>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</si>
  <si>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</si>
  <si>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</si>
  <si>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</si>
  <si>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</si>
  <si>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</si>
  <si>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</si>
  <si>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</si>
  <si>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</si>
  <si>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</si>
  <si>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</si>
  <si>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</si>
  <si>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</si>
  <si>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</si>
  <si>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</si>
  <si>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</si>
  <si>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</si>
  <si>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</si>
  <si>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</si>
  <si>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</si>
  <si>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</si>
  <si>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</si>
  <si>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</si>
  <si>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</si>
  <si>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</si>
  <si>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</si>
  <si>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</si>
  <si>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</si>
  <si>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</si>
  <si>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</si>
  <si>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</si>
  <si>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</si>
  <si>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</si>
  <si>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</si>
  <si>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</si>
  <si>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</si>
  <si>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</si>
  <si>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</si>
  <si>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</si>
  <si>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</si>
  <si>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</si>
  <si>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</si>
  <si>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</si>
  <si>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</si>
  <si>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</si>
  <si>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</si>
  <si>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</si>
  <si>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</si>
  <si>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</si>
  <si>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</si>
  <si>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</si>
  <si>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</si>
  <si>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</si>
  <si>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</si>
  <si>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</si>
  <si>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</si>
  <si>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</si>
  <si>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</si>
  <si>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</si>
  <si>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</si>
  <si>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</si>
  <si>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</si>
  <si>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</si>
  <si>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</si>
  <si>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</si>
  <si>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</si>
  <si>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</si>
  <si>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</si>
  <si>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</si>
  <si>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</si>
  <si>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</si>
  <si>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</si>
  <si>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</si>
  <si>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</si>
  <si>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</si>
  <si>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</si>
  <si>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</si>
  <si>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</si>
  <si>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</si>
  <si>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</si>
  <si>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</si>
  <si>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</si>
  <si>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</si>
  <si>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</si>
  <si>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</si>
  <si>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</si>
  <si>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</si>
  <si>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</si>
  <si>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</si>
  <si>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</si>
  <si>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</si>
  <si>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</si>
  <si>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</si>
  <si>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</si>
  <si>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</si>
  <si>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</si>
  <si>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</si>
  <si>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</si>
  <si>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</si>
  <si>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</si>
  <si>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</si>
  <si>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</si>
  <si>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</si>
  <si>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</si>
  <si>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</si>
  <si>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</si>
  <si>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</si>
  <si>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</si>
  <si>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</si>
  <si>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</si>
  <si>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</si>
  <si>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</si>
  <si>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</si>
  <si>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</si>
  <si>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</si>
  <si>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</si>
  <si>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</si>
  <si>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</si>
  <si>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</si>
  <si>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</si>
  <si>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</si>
  <si>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</si>
  <si>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</si>
  <si>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</si>
  <si>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</si>
  <si>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</si>
  <si>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</si>
  <si>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</si>
  <si>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</si>
  <si>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</si>
  <si>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</si>
  <si>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</si>
  <si>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</si>
  <si>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</si>
  <si>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</si>
  <si>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</si>
  <si>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</si>
  <si>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</si>
  <si>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</si>
  <si>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</si>
  <si>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</si>
  <si>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</si>
  <si>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</si>
  <si>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</si>
  <si>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</si>
  <si>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</si>
  <si>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</si>
  <si>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</si>
  <si>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</si>
  <si>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</si>
  <si>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</si>
  <si>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</si>
  <si>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</si>
  <si>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</si>
  <si>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</si>
  <si>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</si>
  <si>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</si>
  <si>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</si>
  <si>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</si>
  <si>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</si>
  <si>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</si>
  <si>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</si>
  <si>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</si>
  <si>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</si>
  <si>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</si>
  <si>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</si>
  <si>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</si>
  <si>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</si>
  <si>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</si>
  <si>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</si>
  <si>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</si>
  <si>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</si>
  <si>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</si>
  <si>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</si>
  <si>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</si>
  <si>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</si>
  <si>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</si>
  <si>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</si>
  <si>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</si>
  <si>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</si>
  <si>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</si>
  <si>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</si>
  <si>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</si>
  <si>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</si>
  <si>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</si>
  <si>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</si>
  <si>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</si>
  <si>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</si>
  <si>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</si>
  <si>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</si>
  <si>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</si>
  <si>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</si>
  <si>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</si>
  <si>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</si>
  <si>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</si>
  <si>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</si>
  <si>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</si>
  <si>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</si>
  <si>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</si>
  <si>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</si>
  <si>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</si>
  <si>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</si>
  <si>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</si>
  <si>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</si>
  <si>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</si>
  <si>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</si>
  <si>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</si>
  <si>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</si>
  <si>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</si>
  <si>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</si>
  <si>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</si>
  <si>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</si>
  <si>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</si>
  <si>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</si>
  <si>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</si>
  <si>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</si>
  <si>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</si>
  <si>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</si>
  <si>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</si>
  <si>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</si>
  <si>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</si>
  <si>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</si>
  <si>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</si>
  <si>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</si>
  <si>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</si>
  <si>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</si>
  <si>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</si>
  <si>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</si>
  <si>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</si>
  <si>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</si>
  <si>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</si>
  <si>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</si>
  <si>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</si>
  <si>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</si>
  <si>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</si>
  <si>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</si>
  <si>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</si>
  <si>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</si>
  <si>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</si>
  <si>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</si>
  <si>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</si>
  <si>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</si>
  <si>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</si>
  <si>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</si>
  <si>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</si>
  <si>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</si>
  <si>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</si>
  <si>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</si>
  <si>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</si>
  <si>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</si>
  <si>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</si>
  <si>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</si>
  <si>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</si>
  <si>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</si>
  <si>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</si>
  <si>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</si>
  <si>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</si>
  <si>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</si>
  <si>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</si>
  <si>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</si>
  <si>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</si>
  <si>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</si>
  <si>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</si>
  <si>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</si>
  <si>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</si>
  <si>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</si>
  <si>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</si>
  <si>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</si>
  <si>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</si>
  <si>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</si>
  <si>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</si>
  <si>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</si>
  <si>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</si>
  <si>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</si>
  <si>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</si>
  <si>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</si>
  <si>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</si>
  <si>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</si>
  <si>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</si>
  <si>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</si>
  <si>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</si>
  <si>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</si>
  <si>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</si>
  <si>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</si>
  <si>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</si>
  <si>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</si>
  <si>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</si>
  <si>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</si>
  <si>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</si>
  <si>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</si>
  <si>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</si>
  <si>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</si>
  <si>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</si>
  <si>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</si>
  <si>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</si>
  <si>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</si>
  <si>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</si>
  <si>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</si>
  <si>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</si>
  <si>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</si>
  <si>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</si>
  <si>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</si>
  <si>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</si>
  <si>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</si>
  <si>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</si>
  <si>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</si>
  <si>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</si>
  <si>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</si>
  <si>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</si>
  <si>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</si>
  <si>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</si>
  <si>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</si>
  <si>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</si>
  <si>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</si>
  <si>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</si>
  <si>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</si>
  <si>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</si>
  <si>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</si>
  <si>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</si>
  <si>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</si>
  <si>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</si>
  <si>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</si>
  <si>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</si>
  <si>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</si>
  <si>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</si>
  <si>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</si>
  <si>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</si>
  <si>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</si>
  <si>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</si>
  <si>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</si>
  <si>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</si>
  <si>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</si>
  <si>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</si>
  <si>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</si>
  <si>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</si>
  <si>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</si>
  <si>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</si>
  <si>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</si>
  <si>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</si>
  <si>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</si>
  <si>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</si>
  <si>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</si>
  <si>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</si>
  <si>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</si>
  <si>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</si>
  <si>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</si>
  <si>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</si>
  <si>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</si>
  <si>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</si>
  <si>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</si>
  <si>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</si>
  <si>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</si>
  <si>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</si>
  <si>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</si>
  <si>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</si>
  <si>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</si>
  <si>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</si>
  <si>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</si>
  <si>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</si>
  <si>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</si>
  <si>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</si>
  <si>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</si>
  <si>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</si>
  <si>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</si>
  <si>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</si>
  <si>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</si>
  <si>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</si>
  <si>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</si>
  <si>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</si>
  <si>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</si>
  <si>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</si>
  <si>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</si>
  <si>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</si>
  <si>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</si>
  <si>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</si>
  <si>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</si>
  <si>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</si>
  <si>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</si>
  <si>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</si>
  <si>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</si>
  <si>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</si>
  <si>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</si>
  <si>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</si>
  <si>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</si>
  <si>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</si>
  <si>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</si>
  <si>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</si>
  <si>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</si>
  <si>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</si>
  <si>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</si>
  <si>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</si>
  <si>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</si>
  <si>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</si>
  <si>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</si>
  <si>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</si>
  <si>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</si>
  <si>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</si>
  <si>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</si>
  <si>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</si>
  <si>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</si>
  <si>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</si>
  <si>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</si>
  <si>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</si>
  <si>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</si>
  <si>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</si>
  <si>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</si>
  <si>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</si>
  <si>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</si>
  <si>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</si>
  <si>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</si>
  <si>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</si>
  <si>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</si>
  <si>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</si>
  <si>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</si>
  <si>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</si>
  <si>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</si>
  <si>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</si>
  <si>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</si>
  <si>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</si>
  <si>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</si>
  <si>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</si>
  <si>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</si>
  <si>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</si>
  <si>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</si>
  <si>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</si>
  <si>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</si>
  <si>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</si>
  <si>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</si>
  <si>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</si>
  <si>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</si>
  <si>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</si>
  <si>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</si>
  <si>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</si>
  <si>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</si>
  <si>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</si>
  <si>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</si>
  <si>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</si>
  <si>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</si>
  <si>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</si>
  <si>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</si>
  <si>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</si>
  <si>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</si>
  <si>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</si>
  <si>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</si>
  <si>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</si>
  <si>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</si>
  <si>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</si>
  <si>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</si>
  <si>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</si>
  <si>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</si>
  <si>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</si>
  <si>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</si>
  <si>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</si>
  <si>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</si>
  <si>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</si>
  <si>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</si>
  <si>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</si>
  <si>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</si>
  <si>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</si>
  <si>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</si>
  <si>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</si>
  <si>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</si>
  <si>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</si>
  <si>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</si>
  <si>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</si>
  <si>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</si>
  <si>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</si>
  <si>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</si>
  <si>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</si>
  <si>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</si>
  <si>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</si>
  <si>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</si>
  <si>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</si>
  <si>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</si>
  <si>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</si>
  <si>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</si>
  <si>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</si>
  <si>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</si>
  <si>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</si>
  <si>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</si>
  <si>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</si>
  <si>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</si>
  <si>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</si>
  <si>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</si>
  <si>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</si>
  <si>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</si>
  <si>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</si>
  <si>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</si>
  <si>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</si>
  <si>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</si>
  <si>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</si>
  <si>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</si>
  <si>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</si>
  <si>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</si>
  <si>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</si>
  <si>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</si>
  <si>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</si>
  <si>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</si>
  <si>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</si>
  <si>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</si>
  <si>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</si>
  <si>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</si>
  <si>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</si>
  <si>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</si>
  <si>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</si>
  <si>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</si>
  <si>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</si>
  <si>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</si>
  <si>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</si>
  <si>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</si>
  <si>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</si>
  <si>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</si>
  <si>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</si>
  <si>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</si>
  <si>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</si>
  <si>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</si>
  <si>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</si>
  <si>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</si>
  <si>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</si>
  <si>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</si>
  <si>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</si>
  <si>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</si>
  <si>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</si>
  <si>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</si>
  <si>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</si>
  <si>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</si>
  <si>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</si>
  <si>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</si>
  <si>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</si>
  <si>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</si>
  <si>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</si>
  <si>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</si>
  <si>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</si>
  <si>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</si>
  <si>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</si>
  <si>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</si>
  <si>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</si>
  <si>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</si>
  <si>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</si>
  <si>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</si>
  <si>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</si>
  <si>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</si>
  <si>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</si>
  <si>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</si>
  <si>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</si>
  <si>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</si>
  <si>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</si>
  <si>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</si>
  <si>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</si>
  <si>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</si>
  <si>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</si>
  <si>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</si>
  <si>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</si>
  <si>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</si>
  <si>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</si>
  <si>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</si>
  <si>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</si>
  <si>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</si>
  <si>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</si>
  <si>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</si>
  <si>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</si>
  <si>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</si>
  <si>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</si>
  <si>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</si>
  <si>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</si>
  <si>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</si>
  <si>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</si>
  <si>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</si>
  <si>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</si>
  <si>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</si>
  <si>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</si>
  <si>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</si>
  <si>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</si>
  <si>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</si>
  <si>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</si>
  <si>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</si>
  <si>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</si>
  <si>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</si>
  <si>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</si>
  <si>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</si>
  <si>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</si>
  <si>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</si>
  <si>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</si>
  <si>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</si>
  <si>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</si>
  <si>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</si>
  <si>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</si>
  <si>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</si>
  <si>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</si>
  <si>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</si>
  <si>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</si>
  <si>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</si>
  <si>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</si>
  <si>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</si>
  <si>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</si>
  <si>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</si>
  <si>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</si>
  <si>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</si>
  <si>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</si>
  <si>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</si>
  <si>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</si>
  <si>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</si>
  <si>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</si>
  <si>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</si>
  <si>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</si>
  <si>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</si>
  <si>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</si>
  <si>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</si>
  <si>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</si>
  <si>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</si>
  <si>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</si>
  <si>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</si>
  <si>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</si>
  <si>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</si>
  <si>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</si>
  <si>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</si>
  <si>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</si>
  <si>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</si>
  <si>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</si>
  <si>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</si>
  <si>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</si>
  <si>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</si>
  <si>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</si>
  <si>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</si>
  <si>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</si>
  <si>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</si>
  <si>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</si>
  <si>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</si>
  <si>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</si>
  <si>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</si>
  <si>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</si>
  <si>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</si>
  <si>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</si>
  <si>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</si>
  <si>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</si>
  <si>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</si>
  <si>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</si>
  <si>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</si>
  <si>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</si>
  <si>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</si>
  <si>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</si>
  <si>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</si>
  <si>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</si>
  <si>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</si>
  <si>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</si>
  <si>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</si>
  <si>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</si>
  <si>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</si>
  <si>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</si>
  <si>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</si>
  <si>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</si>
  <si>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</si>
  <si>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</si>
  <si>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</si>
  <si>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</si>
  <si>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</si>
  <si>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</si>
  <si>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</si>
  <si>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</si>
  <si>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</si>
  <si>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</si>
  <si>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</si>
  <si>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</si>
  <si>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</si>
  <si>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</si>
  <si>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</si>
  <si>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</si>
  <si>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</si>
  <si>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</si>
  <si>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</si>
  <si>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</si>
  <si>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</si>
  <si>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</si>
  <si>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</si>
  <si>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</si>
  <si>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</si>
  <si>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</si>
  <si>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</si>
  <si>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</si>
  <si>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</si>
  <si>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</si>
  <si>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</si>
  <si>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</si>
  <si>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</si>
  <si>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</si>
  <si>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</si>
  <si>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</si>
  <si>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</si>
  <si>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</si>
  <si>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</si>
  <si>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</si>
  <si>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</si>
  <si>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</si>
  <si>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</si>
  <si>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</si>
  <si>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</si>
  <si>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</si>
  <si>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</si>
  <si>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</si>
  <si>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</si>
  <si>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</si>
  <si>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</si>
  <si>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</si>
  <si>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</si>
  <si>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</si>
  <si>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</si>
  <si>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</si>
  <si>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</si>
  <si>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</si>
  <si>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</si>
  <si>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</si>
  <si>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</si>
  <si>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</si>
  <si>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</si>
  <si>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</si>
  <si>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</si>
  <si>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</si>
  <si>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</si>
  <si>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</si>
  <si>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</si>
  <si>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</si>
  <si>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</si>
  <si>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</si>
  <si>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</si>
  <si>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</si>
  <si>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</si>
  <si>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</si>
  <si>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</si>
  <si>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</si>
  <si>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</si>
  <si>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</si>
  <si>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</si>
  <si>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</si>
  <si>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</si>
  <si>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</si>
  <si>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</si>
  <si>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</si>
  <si>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</si>
  <si>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</si>
  <si>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</si>
  <si>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</si>
  <si>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</si>
  <si>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</si>
  <si>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</si>
  <si>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</si>
  <si>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</si>
  <si>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</si>
  <si>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</si>
  <si>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</si>
  <si>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</si>
  <si>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</si>
  <si>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</si>
  <si>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</si>
  <si>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</si>
  <si>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</si>
  <si>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</si>
  <si>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</si>
  <si>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</si>
  <si>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</si>
  <si>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</si>
  <si>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</si>
  <si>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</si>
  <si>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</si>
  <si>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</si>
  <si>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</si>
  <si>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</si>
  <si>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</si>
  <si>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</si>
  <si>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</si>
  <si>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</si>
  <si>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</si>
  <si>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</si>
  <si>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</si>
  <si>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</si>
  <si>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</si>
  <si>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</si>
  <si>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</si>
  <si>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</si>
  <si>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</si>
  <si>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</si>
  <si>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</si>
  <si>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</si>
  <si>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</si>
  <si>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</si>
  <si>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</si>
  <si>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</si>
  <si>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</si>
  <si>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</si>
  <si>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</si>
  <si>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</si>
  <si>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</si>
  <si>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</si>
  <si>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</si>
  <si>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</si>
  <si>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</si>
  <si>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</si>
  <si>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</si>
  <si>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</si>
  <si>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</si>
  <si>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</si>
  <si>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</si>
  <si>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</si>
  <si>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</si>
  <si>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</si>
  <si>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</si>
  <si>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</si>
  <si>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</si>
  <si>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</si>
  <si>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</si>
  <si>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</si>
  <si>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</si>
  <si>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</si>
  <si>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</si>
  <si>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</si>
  <si>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</si>
  <si>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</si>
  <si>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</si>
  <si>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</si>
  <si>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</si>
  <si>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</si>
  <si>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</si>
  <si>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</si>
  <si>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</si>
  <si>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</si>
  <si>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</si>
  <si>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</si>
  <si>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</si>
  <si>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</si>
  <si>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</si>
  <si>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</si>
  <si>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</si>
  <si>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</si>
  <si>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</si>
  <si>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</si>
  <si>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</si>
  <si>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</si>
  <si>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</si>
  <si>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</si>
  <si>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</si>
  <si>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</si>
  <si>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</si>
  <si>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</si>
  <si>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</si>
  <si>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</si>
  <si>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</si>
  <si>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</si>
  <si>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</si>
  <si>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</si>
  <si>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</si>
  <si>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</si>
  <si>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</si>
  <si>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</si>
  <si>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</si>
  <si>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</si>
  <si>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</si>
  <si>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</si>
  <si>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</si>
  <si>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</si>
  <si>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</si>
  <si>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</si>
  <si>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</si>
  <si>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</si>
  <si>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</si>
  <si>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</si>
  <si>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</si>
  <si>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</si>
  <si>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</si>
  <si>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</si>
  <si>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</si>
  <si>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</si>
  <si>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</si>
  <si>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</si>
  <si>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</si>
  <si>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</si>
  <si>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</si>
  <si>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</si>
  <si>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</si>
  <si>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</si>
  <si>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</si>
  <si>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</si>
  <si>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</si>
  <si>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</si>
  <si>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</si>
  <si>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</si>
  <si>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</si>
  <si>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</si>
  <si>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</si>
  <si>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</si>
  <si>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</si>
  <si>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</si>
  <si>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</si>
  <si>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</si>
  <si>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</si>
  <si>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</si>
  <si>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</si>
  <si>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</si>
  <si>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</si>
  <si>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</si>
  <si>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</si>
  <si>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</si>
  <si>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</si>
  <si>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</si>
  <si>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</si>
  <si>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</si>
  <si>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</si>
  <si>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</si>
  <si>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</si>
  <si>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</si>
  <si>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</si>
  <si>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</si>
  <si>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</si>
  <si>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</si>
  <si>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</si>
  <si>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</si>
  <si>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</si>
  <si>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</si>
  <si>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</si>
  <si>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</si>
  <si>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</si>
  <si>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</si>
  <si>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</si>
  <si>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</si>
  <si>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</si>
  <si>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</si>
  <si>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</si>
  <si>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</si>
  <si>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</si>
  <si>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</si>
  <si>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</si>
  <si>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</si>
  <si>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</si>
  <si>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</si>
  <si>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</si>
  <si>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</si>
  <si>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</si>
  <si>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</si>
  <si>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</si>
  <si>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</si>
  <si>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</si>
  <si>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</si>
  <si>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</si>
  <si>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</si>
  <si>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</si>
  <si>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</si>
  <si>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</si>
  <si>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</si>
  <si>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</si>
  <si>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</si>
  <si>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</si>
  <si>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</si>
  <si>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</si>
  <si>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</si>
  <si>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</si>
  <si>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</si>
  <si>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</si>
  <si>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</si>
  <si>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</si>
  <si>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</si>
  <si>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</si>
  <si>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</si>
  <si>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</si>
  <si>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</si>
  <si>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</si>
  <si>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</si>
  <si>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</si>
  <si>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</si>
  <si>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</si>
  <si>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</si>
  <si>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</si>
  <si>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</si>
  <si>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</si>
  <si>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</si>
  <si>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</si>
  <si>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</si>
  <si>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</si>
  <si>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</si>
  <si>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</si>
  <si>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</si>
  <si>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</si>
  <si>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</si>
  <si>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</si>
  <si>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</si>
  <si>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</si>
  <si>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</si>
  <si>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</si>
  <si>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</si>
  <si>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</si>
  <si>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</si>
  <si>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</si>
  <si>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</si>
  <si>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</si>
  <si>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</si>
  <si>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</si>
  <si>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</si>
  <si>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</si>
  <si>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</si>
  <si>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</si>
  <si>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</si>
  <si>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</si>
  <si>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</si>
  <si>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</si>
  <si>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</si>
  <si>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</si>
  <si>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</si>
  <si>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</si>
  <si>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</si>
  <si>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</si>
  <si>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</si>
  <si>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</si>
  <si>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</si>
  <si>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</si>
  <si>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</si>
  <si>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</si>
  <si>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</si>
  <si>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</si>
  <si>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</si>
  <si>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</si>
  <si>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</si>
  <si>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</si>
  <si>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</si>
  <si>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</si>
  <si>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</si>
  <si>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</si>
  <si>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</si>
  <si>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</si>
  <si>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</si>
  <si>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</si>
  <si>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</si>
  <si>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</si>
  <si>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</si>
  <si>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</si>
  <si>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</si>
  <si>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</si>
  <si>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</si>
  <si>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</si>
  <si>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</si>
  <si>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</si>
  <si>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</si>
  <si>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</si>
  <si>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</si>
  <si>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</si>
  <si>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</si>
  <si>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</si>
  <si>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</si>
  <si>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</si>
  <si>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</si>
  <si>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</si>
  <si>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</si>
  <si>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</si>
  <si>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</si>
  <si>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</si>
  <si>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</si>
  <si>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</si>
  <si>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</si>
  <si>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</si>
  <si>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</si>
  <si>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</si>
  <si>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</si>
  <si>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</si>
  <si>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</si>
  <si>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</si>
  <si>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</si>
  <si>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</si>
  <si>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</si>
  <si>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</si>
  <si>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</si>
  <si>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</si>
  <si>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</si>
  <si>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</si>
  <si>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</si>
  <si>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</si>
  <si>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</si>
  <si>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</si>
  <si>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</si>
  <si>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</si>
  <si>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</si>
  <si>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</si>
  <si>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</si>
  <si>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</si>
  <si>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</si>
  <si>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</si>
  <si>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</si>
  <si>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</si>
  <si>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</si>
  <si>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</si>
  <si>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</si>
  <si>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</si>
  <si>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</si>
  <si>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</si>
  <si>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</si>
  <si>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</si>
  <si>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</si>
  <si>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</si>
  <si>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</si>
  <si>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</si>
  <si>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</si>
  <si>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</si>
  <si>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</si>
  <si>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</si>
  <si>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</si>
  <si>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</si>
  <si>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</si>
  <si>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</si>
  <si>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</si>
  <si>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</si>
  <si>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</si>
  <si>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</si>
  <si>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</si>
  <si>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</si>
  <si>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</si>
  <si>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</si>
  <si>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</si>
  <si>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</si>
  <si>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</si>
  <si>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</si>
  <si>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</si>
  <si>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</si>
  <si>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</si>
  <si>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</si>
  <si>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</si>
  <si>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</si>
  <si>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</si>
  <si>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</si>
  <si>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</si>
  <si>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</si>
  <si>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</si>
  <si>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</si>
  <si>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</si>
  <si>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</si>
  <si>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</si>
  <si>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</si>
  <si>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</si>
  <si>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</si>
  <si>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</si>
  <si>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</si>
  <si>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</si>
  <si>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</si>
  <si>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</si>
  <si>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</si>
  <si>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</si>
  <si>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</si>
  <si>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</si>
  <si>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</si>
  <si>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</si>
  <si>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</si>
  <si>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</si>
  <si>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</si>
  <si>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</si>
  <si>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</si>
  <si>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</si>
  <si>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</si>
  <si>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</si>
  <si>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</si>
  <si>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</si>
  <si>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</si>
  <si>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</si>
  <si>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</si>
  <si>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</si>
  <si>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</si>
  <si>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</si>
  <si>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</si>
  <si>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</si>
  <si>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</si>
  <si>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</si>
  <si>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</si>
  <si>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</si>
  <si>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</si>
  <si>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</si>
  <si>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</si>
  <si>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</si>
  <si>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</si>
  <si>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</si>
  <si>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</si>
  <si>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</si>
  <si>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</si>
  <si>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</si>
  <si>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</si>
  <si>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</si>
  <si>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</si>
  <si>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</si>
  <si>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</si>
  <si>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</si>
  <si>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</si>
  <si>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</si>
  <si>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</si>
  <si>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</si>
  <si>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</si>
  <si>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</si>
  <si>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</si>
  <si>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</si>
  <si>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</si>
  <si>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</si>
  <si>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</si>
  <si>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</si>
  <si>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</si>
  <si>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</si>
  <si>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</si>
  <si>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</si>
  <si>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</si>
  <si>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</si>
  <si>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</si>
  <si>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</si>
  <si>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</si>
  <si>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</si>
  <si>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</si>
  <si>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</si>
  <si>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</si>
  <si>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</si>
  <si>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</si>
  <si>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</si>
  <si>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</si>
  <si>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</si>
  <si>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</si>
  <si>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</si>
  <si>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</si>
  <si>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</si>
  <si>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</si>
  <si>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</si>
  <si>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</si>
  <si>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</si>
  <si>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</si>
  <si>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</si>
  <si>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</si>
  <si>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</si>
  <si>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</si>
  <si>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</si>
  <si>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</si>
  <si>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</si>
  <si>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</si>
  <si>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</si>
  <si>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</si>
  <si>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</si>
  <si>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</si>
  <si>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</si>
  <si>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</si>
  <si>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</si>
  <si>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</si>
  <si>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</si>
  <si>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</si>
  <si>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</si>
  <si>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</si>
  <si>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</si>
  <si>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</si>
  <si>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</si>
  <si>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</si>
  <si>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</si>
  <si>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</si>
  <si>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</si>
  <si>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</si>
  <si>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</si>
  <si>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</si>
  <si>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</si>
  <si>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</si>
  <si>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</si>
  <si>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</si>
  <si>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</si>
  <si>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</si>
  <si>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</si>
  <si>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</si>
  <si>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</si>
  <si>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</si>
  <si>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</si>
  <si>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</si>
  <si>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</si>
  <si>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</si>
  <si>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</si>
  <si>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</si>
  <si>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</si>
  <si>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</si>
  <si>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</si>
  <si>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</si>
  <si>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</si>
  <si>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</si>
  <si>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</si>
  <si>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</si>
  <si>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</si>
  <si>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</si>
  <si>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</si>
  <si>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</si>
  <si>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</si>
  <si>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</si>
  <si>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</si>
  <si>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</si>
  <si>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</si>
  <si>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</si>
  <si>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</si>
  <si>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</si>
  <si>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</si>
  <si>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</si>
  <si>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</si>
  <si>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</si>
  <si>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</si>
  <si>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</si>
  <si>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</si>
  <si>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</si>
  <si>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</si>
  <si>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</si>
  <si>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</si>
  <si>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</si>
  <si>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</si>
  <si>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</si>
  <si>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</si>
  <si>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</si>
  <si>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</si>
  <si>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</si>
  <si>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</si>
  <si>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</si>
  <si>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</si>
  <si>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</si>
  <si>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</si>
  <si>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</si>
  <si>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</si>
  <si>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</si>
  <si>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</si>
  <si>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</si>
  <si>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</si>
  <si>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</si>
  <si>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</si>
  <si>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</si>
  <si>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</si>
  <si>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</si>
  <si>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</si>
  <si>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</si>
  <si>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</si>
  <si>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</si>
  <si>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</si>
  <si>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</si>
  <si>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</si>
  <si>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</si>
  <si>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</si>
  <si>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</si>
  <si>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</si>
  <si>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</si>
  <si>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</si>
  <si>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</si>
  <si>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</si>
  <si>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</si>
  <si>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</si>
  <si>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</si>
  <si>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</si>
  <si>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</si>
  <si>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</si>
  <si>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</si>
  <si>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</si>
  <si>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</si>
  <si>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</si>
  <si>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</si>
  <si>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</si>
  <si>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</si>
  <si>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</si>
  <si>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</si>
  <si>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</si>
  <si>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</si>
  <si>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</si>
  <si>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</si>
  <si>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</si>
  <si>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</si>
  <si>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</si>
  <si>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</si>
  <si>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</si>
  <si>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</si>
  <si>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</si>
  <si>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</si>
  <si>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</si>
  <si>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</si>
  <si>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</si>
  <si>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</si>
  <si>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</si>
  <si>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</si>
  <si>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</si>
  <si>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</si>
  <si>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</si>
  <si>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</si>
  <si>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</si>
  <si>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</si>
  <si>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</si>
  <si>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</si>
  <si>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</si>
  <si>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</si>
  <si>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</si>
  <si>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</si>
  <si>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</si>
  <si>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</si>
  <si>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</si>
  <si>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</si>
  <si>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</si>
  <si>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</si>
  <si>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</si>
  <si>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</si>
  <si>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</si>
  <si>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</si>
  <si>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</si>
  <si>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</si>
  <si>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</si>
  <si>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</si>
  <si>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</si>
  <si>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</si>
  <si>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</si>
  <si>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</si>
  <si>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</si>
  <si>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</si>
  <si>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</si>
  <si>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</si>
  <si>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</si>
  <si>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</si>
  <si>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</si>
  <si>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</si>
  <si>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</si>
  <si>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</si>
  <si>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</si>
  <si>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</si>
  <si>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</si>
  <si>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</si>
  <si>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</si>
  <si>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</si>
  <si>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</si>
  <si>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</si>
  <si>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</si>
  <si>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</si>
  <si>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</si>
  <si>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</si>
  <si>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</si>
  <si>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</si>
  <si>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</si>
  <si>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</si>
  <si>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</si>
  <si>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</si>
  <si>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</si>
  <si>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</si>
  <si>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</si>
  <si>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</si>
  <si>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</si>
  <si>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</si>
  <si>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</si>
  <si>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</si>
  <si>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</si>
  <si>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</si>
  <si>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</si>
  <si>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</si>
  <si>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</si>
  <si>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</si>
  <si>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</si>
  <si>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</si>
  <si>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</si>
  <si>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</si>
  <si>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</si>
  <si>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</si>
  <si>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</si>
  <si>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</si>
  <si>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</si>
  <si>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</si>
  <si>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</si>
  <si>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</si>
  <si>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</si>
  <si>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</si>
  <si>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</si>
  <si>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</si>
  <si>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</si>
  <si>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</si>
  <si>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</si>
  <si>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</si>
  <si>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</si>
  <si>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</si>
  <si>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</si>
  <si>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</si>
  <si>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</si>
  <si>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</si>
  <si>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</si>
  <si>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</si>
  <si>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</si>
  <si>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</si>
  <si>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</si>
  <si>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</si>
  <si>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</si>
  <si>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</si>
  <si>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</si>
  <si>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</si>
  <si>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</si>
  <si>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</si>
  <si>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</si>
  <si>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</si>
  <si>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</si>
  <si>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</si>
  <si>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</si>
  <si>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</si>
  <si>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</si>
  <si>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</si>
  <si>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</si>
  <si>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</si>
  <si>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</si>
  <si>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</si>
  <si>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</si>
  <si>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</si>
  <si>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</si>
  <si>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</si>
  <si>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</si>
  <si>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</si>
  <si>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</si>
  <si>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</si>
  <si>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</si>
  <si>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</si>
  <si>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</si>
  <si>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</si>
  <si>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</si>
  <si>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</si>
  <si>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</si>
  <si>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</si>
  <si>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</si>
  <si>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</si>
  <si>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</si>
  <si>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</si>
  <si>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</si>
  <si>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</si>
  <si>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</si>
  <si>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</si>
  <si>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</si>
  <si>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</si>
  <si>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</si>
  <si>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</si>
  <si>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</si>
  <si>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</si>
  <si>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</si>
  <si>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</si>
  <si>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</si>
  <si>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</si>
  <si>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</si>
  <si>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</si>
  <si>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</si>
  <si>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</si>
  <si>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</si>
  <si>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</si>
  <si>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</si>
  <si>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</si>
  <si>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</si>
  <si>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</si>
  <si>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</si>
  <si>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</si>
  <si>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</si>
  <si>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</si>
  <si>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</si>
  <si>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</si>
  <si>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</si>
  <si>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</si>
  <si>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</si>
  <si>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</si>
  <si>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</si>
  <si>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</si>
  <si>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</si>
  <si>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</si>
  <si>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</si>
  <si>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</si>
  <si>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</si>
  <si>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</si>
  <si>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</si>
  <si>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</si>
  <si>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</si>
  <si>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</si>
  <si>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</si>
  <si>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</si>
  <si>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</si>
  <si>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</si>
  <si>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</si>
  <si>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</si>
  <si>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</si>
  <si>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</si>
  <si>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</si>
  <si>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</si>
  <si>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</si>
  <si>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</si>
  <si>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</si>
  <si>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</si>
  <si>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</si>
  <si>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</si>
  <si>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</si>
  <si>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</si>
  <si>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</si>
  <si>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</si>
  <si>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</si>
  <si>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</si>
  <si>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</si>
  <si>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</si>
  <si>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</si>
  <si>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</si>
  <si>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</si>
  <si>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</si>
  <si>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</si>
  <si>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</si>
  <si>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</si>
  <si>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</si>
  <si>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</si>
  <si>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</si>
  <si>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</si>
  <si>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</si>
  <si>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</si>
  <si>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</si>
  <si>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</si>
  <si>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</si>
  <si>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</si>
  <si>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</si>
  <si>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</si>
  <si>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</si>
  <si>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</si>
  <si>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</si>
  <si>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</si>
  <si>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</si>
  <si>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</si>
  <si>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</si>
  <si>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</si>
  <si>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</si>
  <si>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</si>
  <si>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</si>
  <si>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</si>
  <si>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</si>
  <si>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</si>
  <si>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</si>
  <si>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</si>
  <si>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</si>
  <si>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</si>
  <si>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</si>
  <si>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</si>
  <si>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</si>
  <si>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</si>
  <si>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</si>
  <si>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</si>
  <si>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</si>
  <si>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</si>
  <si>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</si>
  <si>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</si>
  <si>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</si>
  <si>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</si>
  <si>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</si>
  <si>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</si>
  <si>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</si>
  <si>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</si>
  <si>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</si>
  <si>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</si>
  <si>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</si>
  <si>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</si>
  <si>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</si>
  <si>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</si>
  <si>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</si>
  <si>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</si>
  <si>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</si>
  <si>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</si>
  <si>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</si>
  <si>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</si>
  <si>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</si>
  <si>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</si>
  <si>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</si>
  <si>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</si>
  <si>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</si>
  <si>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</si>
  <si>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</si>
  <si>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</si>
  <si>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</si>
  <si>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</si>
  <si>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</si>
  <si>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</si>
  <si>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</si>
  <si>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</si>
  <si>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</si>
  <si>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</si>
  <si>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</si>
  <si>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</si>
  <si>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</si>
  <si>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</si>
  <si>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</si>
  <si>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</si>
  <si>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</si>
  <si>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</si>
  <si>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</si>
  <si>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</si>
  <si>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</si>
  <si>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</si>
  <si>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</si>
  <si>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</si>
  <si>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</si>
  <si>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</si>
  <si>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</si>
  <si>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</si>
  <si>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</si>
  <si>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</si>
  <si>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</si>
  <si>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</si>
  <si>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</si>
  <si>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</si>
  <si>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</si>
  <si>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</si>
  <si>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</si>
  <si>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</si>
  <si>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</si>
  <si>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</si>
  <si>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</si>
  <si>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</si>
  <si>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</si>
  <si>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</si>
  <si>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</si>
  <si>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</si>
  <si>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</si>
  <si>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</si>
  <si>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</si>
  <si>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</si>
  <si>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</si>
  <si>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</si>
  <si>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</si>
  <si>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</si>
  <si>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</si>
  <si>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</si>
  <si>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</si>
  <si>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</si>
  <si>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</si>
  <si>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</si>
  <si>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</si>
  <si>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</si>
  <si>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</si>
  <si>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</si>
  <si>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</si>
  <si>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</si>
  <si>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</si>
  <si>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</si>
  <si>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</si>
  <si>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</si>
  <si>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</si>
  <si>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</si>
  <si>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</si>
  <si>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</si>
  <si>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</si>
  <si>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</si>
  <si>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</si>
  <si>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</si>
  <si>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</si>
  <si>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</si>
  <si>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</si>
  <si>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</si>
  <si>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</si>
  <si>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</si>
  <si>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</si>
  <si>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</si>
  <si>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</si>
  <si>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</si>
  <si>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</si>
  <si>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</si>
  <si>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</si>
  <si>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</si>
  <si>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</si>
  <si>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</si>
  <si>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</si>
  <si>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</si>
  <si>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</si>
  <si>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</si>
  <si>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</si>
  <si>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</si>
  <si>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</si>
  <si>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</si>
  <si>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</si>
  <si>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</si>
  <si>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</si>
  <si>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</si>
  <si>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</si>
  <si>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</si>
  <si>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</si>
  <si>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</si>
  <si>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</si>
  <si>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</si>
  <si>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</si>
  <si>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</si>
  <si>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</si>
  <si>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</si>
  <si>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</si>
  <si>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</si>
  <si>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</si>
  <si>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</si>
  <si>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</si>
  <si>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</si>
  <si>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</si>
  <si>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</si>
  <si>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</si>
  <si>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</si>
  <si>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</si>
  <si>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</si>
  <si>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</si>
  <si>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</si>
  <si>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</si>
  <si>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</si>
  <si>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</si>
  <si>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</si>
  <si>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</si>
  <si>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</si>
  <si>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</si>
  <si>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</si>
  <si>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</si>
  <si>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</si>
  <si>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</si>
  <si>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</si>
  <si>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</si>
  <si>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</si>
  <si>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</si>
  <si>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</si>
  <si>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</si>
  <si>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</si>
  <si>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</si>
  <si>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</si>
  <si>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</si>
  <si>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</si>
  <si>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</si>
  <si>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</si>
  <si>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</si>
  <si>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</si>
  <si>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</si>
  <si>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</si>
  <si>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</si>
  <si>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</si>
  <si>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</si>
  <si>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</si>
  <si>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</si>
  <si>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</si>
  <si>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</si>
  <si>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</si>
  <si>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</si>
  <si>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</si>
  <si>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</si>
  <si>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</si>
  <si>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</si>
  <si>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</si>
  <si>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</si>
  <si>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</si>
  <si>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</si>
  <si>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</si>
  <si>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</si>
  <si>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</si>
  <si>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</si>
  <si>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</si>
  <si>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</si>
  <si>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</si>
  <si>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</si>
  <si>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</si>
  <si>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</si>
  <si>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</si>
  <si>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</si>
  <si>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</si>
  <si>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</si>
  <si>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</si>
  <si>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</si>
  <si>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</si>
  <si>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</si>
  <si>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</si>
  <si>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</si>
  <si>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</si>
  <si>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</si>
  <si>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</si>
  <si>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</si>
  <si>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</si>
  <si>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</si>
  <si>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</si>
  <si>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</si>
  <si>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</si>
  <si>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</si>
  <si>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</si>
  <si>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</si>
  <si>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</si>
  <si>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</si>
  <si>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</si>
  <si>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</si>
  <si>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</si>
  <si>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</si>
  <si>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</si>
  <si>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</si>
  <si>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</si>
  <si>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</si>
  <si>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</si>
  <si>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</si>
  <si>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</si>
  <si>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</si>
  <si>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</si>
  <si>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</si>
  <si>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</si>
  <si>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</si>
  <si>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</si>
  <si>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</si>
  <si>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</si>
  <si>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</si>
  <si>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</si>
  <si>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</si>
  <si>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</si>
  <si>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</si>
  <si>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</si>
  <si>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</si>
  <si>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</si>
  <si>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</si>
  <si>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</si>
  <si>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</si>
  <si>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</si>
  <si>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</si>
  <si>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</si>
  <si>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</si>
  <si>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</si>
  <si>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</si>
  <si>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</si>
  <si>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</si>
  <si>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</si>
  <si>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</si>
  <si>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</si>
  <si>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</si>
  <si>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</si>
  <si>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</si>
  <si>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</si>
  <si>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</si>
  <si>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</si>
  <si>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</si>
  <si>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</si>
  <si>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</si>
  <si>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</si>
  <si>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</si>
  <si>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</si>
  <si>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</si>
  <si>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</si>
  <si>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</si>
  <si>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</si>
  <si>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</si>
  <si>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</si>
  <si>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</si>
  <si>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</si>
  <si>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</si>
  <si>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</si>
  <si>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</si>
  <si>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</si>
  <si>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</si>
  <si>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</si>
  <si>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</si>
  <si>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</si>
  <si>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</si>
  <si>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</si>
  <si>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</si>
  <si>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</si>
  <si>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</si>
  <si>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</si>
  <si>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</si>
  <si>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</si>
  <si>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</si>
  <si>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</si>
  <si>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</si>
  <si>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</si>
  <si>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</si>
  <si>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</si>
  <si>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</si>
  <si>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</si>
  <si>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</si>
  <si>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</si>
  <si>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</si>
  <si>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</si>
  <si>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</si>
  <si>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</si>
  <si>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</si>
  <si>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</si>
  <si>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</si>
  <si>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</si>
  <si>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</si>
  <si>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</si>
  <si>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</si>
  <si>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</si>
  <si>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</si>
  <si>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</si>
  <si>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</si>
  <si>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</si>
  <si>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</si>
  <si>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</si>
  <si>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</si>
  <si>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</si>
  <si>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</si>
  <si>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</si>
  <si>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</si>
  <si>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</si>
  <si>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</si>
  <si>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</si>
  <si>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</si>
  <si>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</si>
  <si>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</si>
  <si>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</si>
  <si>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</si>
  <si>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</si>
  <si>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</si>
  <si>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</si>
  <si>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</si>
  <si>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</si>
  <si>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</si>
  <si>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</si>
  <si>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</si>
  <si>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</si>
  <si>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</si>
  <si>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</si>
  <si>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</si>
  <si>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</si>
  <si>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</si>
  <si>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</si>
  <si>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</si>
  <si>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</si>
  <si>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</si>
  <si>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</si>
  <si>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</si>
  <si>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</si>
  <si>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</si>
  <si>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</si>
  <si>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</si>
  <si>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</si>
  <si>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</si>
  <si>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</si>
  <si>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</si>
  <si>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</si>
  <si>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</si>
  <si>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</si>
  <si>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</si>
  <si>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</si>
  <si>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</si>
  <si>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</si>
  <si>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</si>
  <si>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</si>
  <si>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</si>
  <si>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</si>
  <si>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</si>
  <si>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</si>
  <si>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</si>
  <si>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</si>
  <si>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</si>
  <si>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</si>
  <si>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</si>
  <si>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</si>
  <si>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</si>
  <si>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</si>
  <si>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</si>
  <si>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</si>
  <si>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</si>
  <si>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</si>
  <si>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</si>
  <si>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</si>
  <si>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</si>
  <si>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</si>
  <si>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</si>
  <si>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</si>
  <si>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</si>
  <si>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</si>
  <si>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</si>
  <si>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</si>
  <si>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</si>
  <si>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</si>
  <si>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</si>
  <si>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</si>
  <si>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</si>
  <si>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</si>
  <si>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</si>
  <si>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</si>
  <si>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</si>
  <si>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</si>
  <si>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</si>
  <si>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</si>
  <si>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</si>
  <si>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</si>
  <si>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</si>
  <si>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</si>
  <si>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</si>
  <si>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</si>
  <si>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</si>
  <si>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</si>
  <si>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</si>
  <si>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</si>
  <si>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</si>
  <si>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</si>
  <si>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</si>
  <si>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</si>
  <si>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</si>
  <si>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</si>
  <si>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</si>
  <si>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</si>
  <si>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</si>
  <si>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</si>
  <si>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</si>
  <si>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</si>
  <si>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</si>
  <si>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</si>
  <si>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</si>
  <si>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</si>
  <si>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</si>
  <si>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</si>
  <si>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</si>
  <si>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</si>
  <si>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</si>
  <si>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</si>
  <si>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</si>
  <si>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</si>
  <si>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</si>
  <si>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</si>
  <si>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</si>
  <si>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</si>
  <si>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</si>
  <si>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</si>
  <si>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</si>
  <si>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</si>
  <si>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</si>
  <si>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</si>
  <si>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</si>
  <si>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</si>
  <si>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</si>
  <si>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</si>
  <si>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</si>
  <si>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</si>
  <si>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</si>
  <si>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</si>
  <si>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</si>
  <si>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</si>
  <si>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</si>
  <si>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</si>
  <si>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</si>
  <si>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</si>
  <si>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</si>
  <si>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</si>
  <si>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</si>
  <si>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</si>
  <si>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</si>
  <si>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</si>
  <si>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</si>
  <si>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</si>
  <si>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</si>
  <si>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</si>
  <si>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</si>
  <si>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</si>
  <si>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</si>
  <si>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</si>
  <si>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</si>
  <si>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</si>
  <si>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</si>
  <si>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</si>
  <si>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</si>
  <si>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</si>
  <si>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</si>
  <si>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</si>
  <si>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</si>
  <si>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</si>
  <si>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</si>
  <si>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</si>
  <si>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</si>
  <si>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</si>
  <si>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</si>
  <si>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</si>
  <si>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</si>
  <si>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</si>
  <si>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</si>
  <si>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</si>
  <si>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</si>
  <si>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</si>
  <si>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</si>
  <si>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</si>
  <si>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</si>
  <si>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</si>
  <si>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</si>
  <si>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</si>
  <si>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</si>
  <si>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</si>
  <si>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</si>
  <si>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</si>
  <si>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</si>
  <si>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</si>
  <si>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</si>
  <si>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</si>
  <si>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</si>
  <si>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</si>
  <si>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</si>
  <si>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</si>
  <si>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</si>
  <si>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</si>
  <si>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</si>
  <si>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</si>
  <si>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</si>
  <si>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</si>
  <si>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</si>
  <si>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</si>
  <si>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</si>
  <si>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</si>
  <si>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</si>
  <si>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</si>
  <si>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</si>
  <si>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</si>
  <si>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</si>
  <si>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</si>
  <si>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</si>
  <si>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</si>
  <si>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</si>
  <si>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</si>
  <si>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</si>
  <si>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</si>
  <si>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</si>
  <si>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</si>
  <si>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</si>
  <si>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</si>
  <si>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</si>
  <si>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</si>
  <si>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</si>
  <si>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</si>
  <si>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</si>
  <si>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</si>
  <si>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</si>
  <si>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</si>
  <si>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</si>
  <si>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</si>
  <si>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</si>
  <si>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</si>
  <si>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</si>
  <si>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</si>
  <si>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</si>
  <si>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</si>
  <si>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</si>
  <si>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</si>
  <si>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</si>
  <si>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</si>
  <si>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</si>
  <si>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</si>
  <si>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</si>
  <si>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</si>
  <si>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</si>
  <si>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</si>
  <si>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</si>
  <si>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</si>
  <si>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</si>
  <si>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</si>
  <si>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</si>
  <si>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</si>
  <si>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</si>
  <si>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</si>
  <si>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</si>
  <si>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</si>
  <si>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</si>
  <si>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</si>
  <si>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</si>
  <si>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</si>
  <si>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</si>
  <si>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</si>
  <si>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</si>
  <si>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</si>
  <si>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</si>
  <si>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</si>
  <si>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</si>
  <si>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</si>
  <si>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</si>
  <si>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</si>
  <si>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</si>
  <si>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</si>
  <si>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</si>
  <si>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</si>
  <si>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</si>
  <si>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</si>
  <si>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</si>
  <si>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</si>
  <si>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</si>
  <si>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</si>
  <si>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</si>
  <si>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</si>
  <si>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</si>
  <si>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</si>
  <si>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</si>
  <si>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</si>
  <si>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</si>
  <si>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</si>
  <si>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</si>
  <si>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</si>
  <si>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</si>
  <si>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</si>
  <si>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</si>
  <si>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</si>
  <si>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</si>
  <si>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</si>
  <si>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</si>
  <si>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</si>
  <si>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</si>
  <si>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</si>
  <si>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</si>
  <si>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</si>
  <si>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</si>
  <si>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</si>
  <si>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</si>
  <si>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</si>
  <si>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</si>
  <si>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</si>
  <si>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</si>
  <si>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</si>
  <si>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</si>
  <si>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</si>
  <si>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</si>
  <si>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</si>
  <si>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</si>
  <si>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</si>
  <si>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</si>
  <si>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</si>
  <si>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</si>
  <si>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</si>
  <si>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</si>
  <si>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</si>
  <si>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</si>
  <si>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</si>
  <si>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</si>
  <si>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</si>
  <si>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</si>
  <si>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</si>
  <si>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</si>
  <si>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</si>
  <si>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</si>
  <si>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</si>
  <si>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</si>
  <si>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</si>
  <si>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</si>
  <si>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</si>
  <si>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</si>
  <si>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</si>
  <si>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</si>
  <si>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</si>
  <si>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</si>
  <si>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</si>
  <si>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</si>
  <si>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</si>
  <si>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</si>
  <si>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</si>
  <si>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</si>
  <si>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</si>
  <si>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</si>
  <si>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</si>
  <si>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</si>
  <si>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</si>
  <si>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</si>
  <si>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</si>
  <si>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</si>
  <si>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</si>
  <si>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</si>
  <si>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</si>
  <si>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</si>
  <si>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</si>
  <si>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</si>
  <si>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</si>
  <si>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</si>
  <si>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</si>
  <si>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</si>
  <si>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</si>
  <si>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</si>
  <si>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</si>
  <si>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</si>
  <si>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</si>
  <si>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</si>
  <si>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</si>
  <si>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</si>
  <si>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</si>
  <si>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</si>
  <si>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</si>
  <si>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</si>
  <si>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</si>
  <si>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</si>
  <si>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</si>
  <si>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</si>
  <si>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</si>
  <si>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</si>
  <si>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</si>
  <si>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</si>
  <si>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</si>
  <si>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</si>
  <si>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</si>
  <si>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</si>
  <si>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</si>
  <si>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</si>
  <si>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</si>
  <si>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</si>
  <si>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</si>
  <si>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</si>
  <si>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</si>
  <si>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</si>
  <si>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</si>
  <si>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</si>
  <si>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</si>
  <si>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</si>
  <si>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</si>
  <si>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</si>
  <si>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</si>
  <si>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</si>
  <si>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</si>
  <si>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</si>
  <si>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</si>
  <si>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</si>
  <si>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</si>
  <si>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</si>
  <si>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</si>
  <si>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</si>
  <si>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</si>
  <si>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</si>
  <si>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</si>
  <si>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</si>
  <si>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</si>
  <si>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</si>
  <si>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</si>
  <si>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</si>
  <si>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</si>
  <si>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</si>
  <si>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</si>
  <si>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</si>
  <si>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</si>
  <si>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</si>
  <si>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</si>
  <si>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</si>
  <si>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</si>
  <si>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</si>
  <si>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</si>
  <si>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</si>
  <si>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</si>
  <si>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</si>
  <si>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</si>
  <si>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</si>
  <si>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</si>
  <si>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</si>
  <si>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</si>
  <si>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</si>
  <si>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</si>
  <si>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</si>
  <si>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</si>
  <si>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</si>
  <si>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</si>
  <si>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</si>
  <si>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</si>
  <si>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</si>
  <si>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</si>
  <si>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</si>
  <si>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</si>
  <si>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</si>
  <si>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</si>
  <si>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</si>
  <si>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</si>
  <si>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</si>
  <si>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</si>
  <si>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</si>
  <si>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</si>
  <si>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</si>
  <si>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</si>
  <si>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</si>
  <si>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</si>
  <si>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</si>
  <si>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</si>
  <si>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</si>
  <si>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</si>
  <si>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</si>
  <si>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</si>
  <si>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</si>
  <si>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</si>
  <si>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</si>
  <si>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</si>
  <si>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</si>
  <si>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</si>
  <si>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</si>
  <si>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</si>
  <si>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</si>
  <si>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</si>
  <si>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</si>
  <si>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</si>
  <si>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</si>
  <si>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</si>
  <si>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</si>
  <si>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</si>
  <si>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</si>
  <si>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</si>
  <si>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</si>
  <si>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</si>
  <si>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</si>
  <si>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</si>
  <si>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</si>
  <si>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</si>
  <si>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</si>
  <si>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</si>
  <si>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</si>
  <si>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</si>
  <si>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</si>
  <si>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</si>
  <si>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</si>
  <si>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</si>
  <si>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</si>
  <si>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</si>
  <si>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</si>
  <si>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</si>
  <si>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</si>
  <si>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</si>
  <si>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</si>
  <si>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</si>
  <si>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</si>
  <si>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</si>
  <si>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</si>
  <si>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</si>
  <si>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</si>
  <si>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</si>
  <si>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</si>
  <si>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</si>
  <si>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</si>
  <si>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</si>
  <si>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</si>
  <si>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</si>
  <si>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</si>
  <si>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</si>
  <si>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</si>
  <si>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</si>
  <si>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</si>
  <si>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</si>
  <si>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</si>
  <si>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</si>
  <si>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</si>
  <si>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</si>
  <si>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</si>
  <si>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</si>
  <si>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</si>
  <si>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</si>
  <si>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</si>
  <si>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</si>
  <si>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</si>
  <si>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</si>
  <si>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</si>
  <si>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</si>
  <si>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</si>
  <si>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</si>
  <si>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</si>
  <si>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</si>
  <si>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</si>
  <si>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</si>
  <si>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</si>
  <si>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</si>
  <si>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</si>
  <si>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</si>
  <si>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</si>
  <si>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</si>
  <si>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</si>
  <si>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</si>
  <si>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</si>
  <si>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</si>
  <si>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</si>
  <si>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</si>
  <si>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</si>
  <si>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</si>
  <si>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</si>
  <si>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</si>
  <si>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</si>
  <si>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</si>
  <si>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</si>
  <si>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</si>
  <si>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</si>
  <si>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</si>
  <si>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</si>
  <si>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</si>
  <si>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</si>
  <si>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</si>
  <si>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</si>
  <si>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</si>
  <si>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</si>
  <si>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</si>
  <si>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</si>
  <si>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</si>
  <si>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</si>
  <si>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</si>
  <si>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</si>
  <si>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</si>
  <si>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</si>
  <si>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</si>
  <si>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</si>
  <si>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</si>
  <si>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</si>
  <si>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</si>
  <si>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</si>
  <si>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</si>
  <si>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</si>
  <si>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</si>
  <si>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</si>
  <si>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</si>
  <si>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</si>
  <si>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</si>
  <si>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</si>
  <si>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</si>
  <si>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</si>
  <si>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</si>
  <si>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</si>
  <si>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</si>
  <si>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</si>
  <si>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</si>
  <si>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</si>
  <si>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</si>
  <si>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</si>
  <si>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</si>
  <si>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</si>
  <si>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</si>
  <si>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</si>
  <si>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</si>
  <si>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</si>
  <si>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</si>
  <si>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</si>
  <si>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</si>
  <si>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</si>
  <si>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</si>
  <si>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</si>
  <si>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</si>
  <si>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</si>
  <si>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</si>
  <si>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</si>
  <si>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</si>
  <si>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</si>
  <si>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</si>
  <si>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</si>
  <si>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</si>
  <si>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</si>
  <si>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</si>
  <si>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</si>
  <si>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</si>
  <si>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</si>
  <si>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</si>
  <si>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</si>
  <si>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</si>
  <si>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</si>
  <si>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</si>
  <si>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</si>
  <si>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</si>
  <si>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</si>
  <si>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</si>
  <si>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</si>
  <si>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</si>
  <si>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</si>
  <si>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</si>
  <si>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</si>
  <si>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</si>
  <si>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</si>
  <si>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</si>
  <si>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</si>
  <si>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</si>
  <si>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</si>
  <si>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</si>
  <si>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</si>
  <si>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</si>
  <si>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</si>
  <si>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</si>
  <si>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</si>
  <si>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</si>
  <si>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</si>
  <si>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</si>
  <si>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</si>
  <si>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</si>
  <si>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</si>
  <si>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</si>
  <si>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</si>
  <si>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</si>
  <si>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</si>
  <si>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</si>
  <si>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</si>
  <si>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</si>
  <si>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</si>
  <si>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</si>
  <si>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</si>
  <si>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</si>
  <si>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</si>
  <si>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</si>
  <si>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</si>
  <si>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</si>
  <si>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</si>
  <si>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</si>
  <si>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</si>
  <si>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</si>
  <si>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</si>
  <si>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</si>
  <si>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</si>
  <si>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</si>
  <si>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</si>
  <si>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</si>
  <si>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</si>
  <si>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</si>
  <si>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</si>
  <si>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</si>
  <si>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</si>
  <si>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</si>
  <si>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</si>
  <si>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</si>
  <si>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</si>
  <si>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</si>
  <si>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</si>
  <si>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</si>
  <si>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</si>
  <si>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</si>
  <si>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</si>
  <si>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</si>
  <si>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</si>
  <si>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</si>
  <si>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</si>
  <si>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</si>
  <si>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</si>
  <si>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</si>
  <si>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</si>
  <si>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</si>
  <si>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</si>
  <si>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</si>
  <si>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</si>
  <si>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</si>
  <si>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</si>
  <si>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</si>
  <si>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</si>
  <si>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</si>
  <si>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</si>
  <si>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</si>
  <si>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</si>
  <si>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</si>
  <si>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</si>
  <si>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</si>
  <si>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</si>
  <si>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</si>
  <si>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</si>
  <si>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</si>
  <si>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</si>
  <si>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</si>
  <si>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</si>
  <si>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</si>
  <si>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</si>
  <si>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</si>
  <si>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</si>
  <si>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</si>
  <si>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</si>
  <si>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</si>
  <si>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</si>
  <si>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</si>
  <si>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</si>
  <si>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</si>
  <si>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</si>
  <si>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</si>
  <si>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</si>
  <si>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</si>
  <si>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</si>
  <si>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</si>
  <si>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</si>
  <si>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</si>
  <si>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</si>
  <si>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</si>
  <si>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</si>
  <si>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</si>
  <si>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</si>
  <si>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</si>
  <si>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</si>
  <si>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</si>
  <si>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</si>
  <si>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</si>
  <si>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</si>
  <si>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</si>
  <si>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</si>
  <si>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</si>
  <si>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</si>
  <si>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</si>
  <si>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</si>
  <si>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</si>
  <si>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</si>
  <si>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</si>
  <si>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</si>
  <si>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</si>
  <si>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</si>
  <si>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</si>
  <si>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</si>
  <si>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</si>
  <si>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</si>
  <si>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</si>
  <si>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</si>
  <si>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</si>
  <si>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</si>
  <si>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</si>
  <si>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</si>
  <si>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</si>
  <si>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</si>
  <si>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</si>
  <si>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</si>
  <si>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</si>
  <si>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</si>
  <si>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</si>
  <si>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</si>
  <si>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</si>
  <si>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</si>
  <si>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</si>
  <si>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</si>
  <si>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</si>
  <si>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</si>
  <si>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</si>
  <si>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</si>
  <si>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</si>
  <si>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</si>
  <si>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</si>
  <si>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</si>
  <si>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</si>
  <si>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</si>
  <si>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</si>
  <si>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</si>
  <si>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</si>
  <si>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</si>
  <si>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</si>
  <si>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</si>
  <si>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</si>
  <si>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</si>
  <si>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</si>
  <si>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</si>
  <si>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</si>
  <si>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</si>
  <si>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</si>
  <si>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</si>
  <si>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</si>
  <si>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</si>
  <si>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</si>
  <si>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</si>
  <si>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</si>
  <si>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</si>
  <si>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</si>
  <si>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</si>
  <si>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</si>
  <si>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</si>
  <si>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</si>
  <si>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</si>
  <si>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</si>
  <si>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</si>
  <si>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</si>
  <si>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</si>
  <si>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</si>
  <si>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</si>
  <si>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</si>
  <si>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</si>
  <si>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</si>
  <si>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</si>
  <si>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</si>
  <si>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</si>
  <si>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</si>
  <si>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</si>
  <si>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</si>
  <si>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</si>
  <si>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</si>
  <si>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</si>
  <si>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</si>
  <si>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</si>
  <si>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</si>
  <si>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</si>
  <si>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</si>
  <si>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</si>
  <si>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</si>
  <si>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</si>
  <si>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</si>
  <si>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</si>
  <si>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</si>
  <si>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</si>
  <si>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</si>
  <si>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</si>
  <si>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</si>
  <si>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</si>
  <si>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</si>
  <si>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</si>
  <si>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</si>
  <si>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</si>
  <si>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</si>
  <si>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</si>
  <si>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</si>
  <si>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</si>
  <si>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</si>
  <si>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</si>
  <si>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</si>
  <si>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</si>
  <si>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</si>
  <si>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</si>
  <si>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</si>
  <si>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</si>
  <si>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</si>
  <si>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</si>
  <si>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</si>
  <si>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</si>
  <si>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</si>
  <si>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</si>
  <si>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</si>
  <si>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</si>
  <si>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</si>
  <si>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</si>
  <si>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</si>
  <si>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</si>
  <si>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</si>
  <si>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</si>
  <si>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</si>
  <si>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</si>
  <si>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</si>
  <si>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</si>
  <si>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</si>
  <si>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</si>
  <si>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</si>
  <si>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</si>
  <si>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</si>
  <si>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</si>
  <si>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</si>
  <si>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</si>
  <si>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</si>
  <si>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</si>
  <si>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</si>
  <si>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</si>
  <si>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</si>
  <si>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</si>
  <si>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</si>
  <si>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</si>
  <si>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</si>
  <si>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</si>
  <si>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</si>
  <si>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</si>
  <si>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</si>
  <si>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</si>
  <si>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</si>
  <si>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</si>
  <si>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</si>
  <si>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</si>
  <si>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</si>
  <si>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</si>
  <si>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</si>
  <si>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</si>
  <si>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</si>
  <si>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</si>
  <si>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</si>
  <si>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</si>
  <si>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</si>
  <si>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</si>
  <si>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</si>
  <si>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</si>
  <si>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</si>
  <si>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</si>
  <si>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</si>
  <si>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</si>
  <si>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</si>
  <si>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</si>
  <si>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</si>
  <si>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</si>
  <si>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</si>
  <si>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</si>
  <si>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</si>
  <si>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</si>
  <si>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</si>
  <si>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</si>
  <si>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</si>
  <si>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</si>
  <si>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</si>
  <si>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</si>
  <si>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</si>
  <si>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</si>
  <si>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</si>
  <si>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</si>
  <si>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</si>
  <si>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</si>
  <si>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</si>
  <si>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</si>
  <si>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</si>
  <si>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</si>
  <si>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</si>
  <si>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</si>
  <si>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</si>
  <si>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</si>
  <si>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</si>
  <si>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</si>
  <si>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</si>
  <si>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</si>
  <si>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</si>
  <si>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</si>
  <si>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</si>
  <si>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</si>
  <si>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</si>
  <si>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</si>
  <si>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</si>
  <si>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</si>
  <si>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</si>
  <si>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</si>
  <si>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</si>
  <si>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</si>
  <si>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</si>
  <si>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</si>
  <si>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</si>
  <si>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</si>
  <si>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</si>
  <si>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</si>
  <si>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</si>
  <si>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</si>
  <si>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</si>
  <si>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</si>
  <si>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</si>
  <si>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</si>
  <si>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</si>
  <si>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</si>
  <si>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</si>
  <si>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</si>
  <si>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</si>
  <si>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</si>
  <si>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</si>
  <si>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</si>
  <si>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</si>
  <si>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</si>
  <si>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</si>
  <si>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</si>
  <si>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</si>
  <si>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</si>
  <si>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</si>
  <si>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</si>
  <si>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</si>
  <si>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</si>
  <si>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</si>
  <si>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</si>
  <si>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</si>
  <si>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</si>
  <si>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</si>
  <si>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</si>
  <si>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</si>
  <si>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</si>
  <si>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</si>
  <si>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</si>
  <si>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</si>
  <si>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</si>
  <si>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</si>
  <si>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</si>
  <si>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</si>
  <si>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</si>
  <si>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</si>
  <si>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</si>
  <si>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</si>
  <si>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</si>
  <si>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</si>
  <si>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</si>
  <si>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</si>
  <si>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</si>
  <si>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</si>
  <si>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</si>
  <si>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</si>
  <si>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</si>
  <si>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</si>
  <si>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</si>
  <si>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</si>
  <si>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</si>
  <si>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</si>
  <si>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</si>
  <si>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</si>
  <si>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</si>
  <si>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</si>
  <si>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</si>
  <si>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</si>
  <si>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</si>
  <si>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</si>
  <si>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</si>
  <si>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</si>
  <si>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</si>
  <si>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</si>
  <si>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</si>
  <si>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</si>
  <si>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</si>
  <si>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</si>
  <si>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</si>
  <si>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</si>
  <si>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</si>
  <si>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</si>
  <si>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</si>
  <si>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</si>
  <si>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</si>
  <si>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</si>
  <si>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</si>
  <si>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</si>
  <si>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</si>
  <si>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</si>
  <si>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</si>
  <si>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</si>
  <si>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</si>
  <si>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</si>
  <si>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</si>
  <si>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</si>
  <si>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</si>
  <si>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</si>
  <si>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</si>
  <si>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</si>
  <si>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</si>
  <si>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</si>
  <si>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</si>
  <si>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</si>
  <si>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</si>
  <si>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</si>
  <si>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</si>
  <si>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</si>
  <si>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</si>
  <si>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</si>
  <si>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</si>
  <si>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</si>
  <si>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</si>
  <si>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</si>
  <si>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</si>
  <si>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</si>
  <si>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</si>
  <si>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</si>
  <si>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</si>
  <si>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</si>
  <si>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</si>
  <si>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</si>
  <si>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</si>
  <si>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</si>
  <si>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</si>
  <si>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</si>
  <si>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</si>
  <si>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</si>
  <si>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</si>
  <si>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</si>
  <si>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</si>
  <si>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</si>
  <si>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</si>
  <si>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</si>
  <si>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</si>
  <si>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</si>
  <si>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</si>
  <si>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</si>
  <si>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</si>
  <si>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</si>
  <si>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</si>
  <si>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</si>
  <si>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</si>
  <si>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</si>
  <si>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</si>
  <si>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</si>
  <si>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</si>
  <si>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</si>
  <si>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</si>
  <si>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</si>
  <si>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</si>
  <si>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</si>
  <si>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</si>
  <si>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</si>
  <si>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</si>
  <si>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</si>
  <si>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</si>
  <si>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</si>
  <si>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</si>
  <si>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</si>
  <si>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</si>
  <si>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</si>
  <si>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</si>
  <si>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</si>
  <si>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</si>
  <si>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</si>
  <si>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</si>
  <si>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</si>
  <si>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</si>
  <si>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</si>
  <si>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</si>
  <si>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</si>
  <si>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</si>
  <si>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</si>
  <si>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</si>
  <si>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</si>
  <si>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</si>
  <si>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</si>
  <si>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</si>
  <si>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</si>
  <si>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</si>
  <si>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</si>
  <si>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</si>
  <si>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</si>
  <si>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</si>
  <si>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</si>
  <si>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</si>
  <si>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</si>
  <si>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</si>
  <si>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</si>
  <si>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</si>
  <si>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</si>
  <si>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</si>
  <si>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</si>
  <si>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</si>
  <si>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</si>
  <si>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</si>
  <si>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</si>
  <si>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</si>
  <si>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</si>
  <si>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</si>
  <si>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</si>
  <si>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</si>
  <si>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</si>
  <si>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</si>
  <si>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</si>
  <si>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</si>
  <si>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</si>
  <si>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</si>
  <si>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</si>
  <si>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</si>
  <si>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</si>
  <si>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</si>
  <si>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</si>
  <si>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</si>
  <si>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</si>
  <si>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</si>
  <si>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</si>
  <si>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</si>
  <si>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</si>
  <si>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</si>
  <si>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</si>
  <si>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</si>
  <si>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</si>
  <si>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</si>
  <si>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</si>
  <si>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</si>
  <si>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</si>
  <si>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</si>
  <si>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</si>
  <si>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</si>
  <si>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</si>
  <si>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</si>
  <si>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</si>
  <si>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</si>
  <si>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</si>
  <si>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</si>
  <si>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</si>
  <si>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</si>
  <si>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</si>
  <si>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</si>
  <si>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</si>
  <si>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</si>
  <si>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</si>
  <si>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</si>
  <si>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</si>
  <si>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</si>
  <si>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</si>
  <si>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</si>
  <si>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</si>
  <si>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</si>
  <si>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</si>
  <si>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</si>
  <si>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</si>
  <si>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</si>
  <si>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</si>
  <si>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</si>
  <si>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</si>
  <si>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</si>
  <si>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</si>
  <si>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</si>
  <si>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</si>
  <si>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</si>
  <si>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</si>
  <si>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</si>
  <si>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</si>
  <si>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</si>
  <si>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</si>
  <si>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</si>
  <si>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</si>
  <si>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</si>
  <si>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</si>
  <si>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</si>
  <si>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</si>
  <si>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</si>
  <si>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</si>
  <si>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</si>
  <si>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</si>
  <si>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</si>
  <si>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</si>
  <si>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</si>
  <si>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</si>
  <si>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</si>
  <si>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</si>
  <si>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</si>
  <si>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</si>
  <si>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</si>
  <si>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</si>
  <si>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</si>
  <si>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</si>
  <si>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</si>
  <si>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</si>
  <si>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</si>
  <si>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</si>
  <si>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</si>
  <si>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</si>
  <si>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</si>
  <si>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</si>
  <si>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</si>
  <si>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</si>
  <si>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</si>
  <si>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</si>
  <si>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</si>
  <si>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</si>
  <si>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</si>
  <si>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</si>
  <si>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</si>
  <si>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</si>
  <si>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</si>
  <si>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</si>
  <si>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</si>
  <si>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</si>
  <si>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</si>
  <si>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</si>
  <si>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</si>
  <si>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</si>
  <si>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</si>
  <si>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</si>
  <si>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</si>
  <si>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</si>
  <si>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</si>
  <si>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</si>
  <si>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</si>
  <si>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</si>
  <si>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</si>
  <si>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</si>
  <si>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</si>
  <si>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</si>
  <si>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</si>
  <si>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</si>
  <si>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</si>
  <si>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</si>
  <si>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</si>
  <si>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</si>
  <si>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</si>
  <si>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</si>
  <si>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</si>
  <si>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</si>
  <si>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</si>
  <si>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</si>
  <si>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</si>
  <si>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</si>
  <si>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</si>
  <si>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</si>
  <si>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</si>
  <si>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</si>
  <si>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</si>
  <si>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</si>
  <si>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</si>
  <si>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</si>
  <si>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</si>
  <si>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</si>
  <si>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</si>
  <si>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</si>
  <si>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</si>
  <si>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</si>
  <si>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</si>
  <si>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</si>
  <si>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</si>
  <si>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</si>
  <si>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</si>
  <si>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</si>
  <si>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</si>
  <si>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</si>
  <si>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</si>
  <si>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</si>
  <si>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</si>
  <si>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</si>
  <si>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</si>
  <si>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</si>
  <si>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</si>
  <si>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</si>
  <si>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</si>
  <si>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</si>
  <si>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</si>
  <si>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</si>
  <si>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</si>
  <si>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</si>
  <si>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</si>
  <si>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</si>
  <si>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</si>
  <si>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</si>
  <si>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</si>
  <si>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</si>
  <si>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</si>
  <si>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</si>
  <si>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</si>
  <si>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</si>
  <si>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</si>
  <si>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</si>
  <si>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</si>
  <si>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</si>
  <si>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</si>
  <si>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</si>
  <si>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</si>
  <si>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</si>
  <si>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</si>
  <si>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</si>
  <si>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</si>
  <si>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</si>
  <si>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</si>
  <si>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</si>
  <si>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</si>
  <si>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</si>
  <si>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</si>
  <si>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</si>
  <si>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</si>
  <si>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</si>
  <si>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</si>
  <si>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</si>
  <si>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</si>
  <si>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</si>
  <si>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</si>
  <si>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</si>
  <si>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</si>
  <si>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</si>
  <si>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</si>
  <si>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</si>
  <si>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</si>
  <si>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</si>
  <si>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</si>
  <si>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</si>
  <si>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</si>
  <si>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</si>
  <si>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</si>
  <si>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</si>
  <si>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</si>
  <si>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</si>
  <si>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</si>
  <si>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</si>
  <si>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</si>
  <si>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</si>
  <si>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</si>
  <si>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</si>
  <si>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</si>
  <si>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</si>
  <si>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</si>
  <si>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</si>
  <si>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</si>
  <si>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</si>
  <si>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</si>
  <si>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</si>
  <si>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</si>
  <si>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</si>
  <si>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</si>
  <si>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</si>
  <si>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</si>
  <si>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</si>
  <si>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</si>
  <si>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</si>
  <si>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</si>
  <si>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</si>
  <si>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</si>
  <si>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</si>
  <si>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</si>
  <si>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</si>
  <si>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</si>
  <si>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</si>
  <si>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</si>
  <si>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</si>
  <si>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</si>
  <si>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</si>
  <si>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</si>
  <si>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</si>
  <si>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</si>
  <si>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</si>
  <si>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</si>
  <si>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</si>
  <si>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</si>
  <si>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</si>
  <si>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</si>
  <si>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</si>
  <si>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</si>
  <si>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</si>
  <si>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</si>
  <si>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</si>
  <si>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</si>
  <si>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</si>
  <si>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</si>
  <si>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</si>
  <si>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</si>
  <si>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</si>
  <si>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</si>
  <si>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</si>
  <si>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</si>
  <si>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</si>
  <si>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</si>
  <si>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</si>
  <si>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</si>
  <si>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</si>
  <si>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</si>
  <si>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</si>
  <si>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</si>
  <si>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</si>
  <si>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</si>
  <si>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</si>
  <si>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</si>
  <si>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</si>
  <si>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</si>
  <si>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</si>
  <si>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</si>
  <si>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</si>
  <si>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</si>
  <si>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</si>
  <si>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</si>
  <si>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</si>
  <si>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</si>
  <si>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</si>
  <si>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</si>
  <si>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</si>
  <si>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</si>
  <si>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</si>
  <si>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</si>
  <si>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</si>
  <si>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</si>
  <si>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</si>
  <si>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</si>
  <si>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</si>
  <si>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</si>
  <si>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</si>
  <si>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</si>
  <si>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</si>
  <si>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</si>
  <si>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</si>
  <si>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</si>
  <si>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</si>
  <si>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</si>
  <si>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</si>
  <si>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</si>
  <si>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</si>
  <si>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</si>
  <si>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</si>
  <si>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</si>
  <si>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</si>
  <si>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</si>
  <si>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</si>
  <si>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</si>
  <si>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</si>
  <si>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</si>
  <si>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</si>
  <si>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</si>
  <si>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</si>
  <si>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</si>
  <si>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</si>
  <si>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</si>
  <si>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</si>
  <si>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</si>
  <si>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</si>
  <si>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</si>
  <si>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</si>
  <si>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</si>
  <si>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</si>
  <si>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</si>
  <si>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</si>
  <si>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</si>
  <si>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</si>
  <si>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</si>
  <si>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</si>
  <si>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</si>
  <si>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</si>
  <si>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</si>
  <si>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</si>
  <si>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</si>
  <si>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</si>
  <si>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</si>
  <si>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</si>
  <si>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</si>
  <si>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</si>
  <si>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</si>
  <si>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</si>
  <si>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</si>
  <si>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</si>
  <si>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</si>
  <si>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</si>
  <si>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</si>
  <si>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</si>
  <si>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</si>
  <si>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</si>
  <si>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</si>
  <si>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</si>
  <si>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</si>
  <si>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</si>
  <si>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</si>
  <si>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</si>
  <si>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</si>
  <si>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</si>
  <si>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</si>
  <si>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</si>
  <si>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</si>
  <si>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</si>
  <si>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</si>
  <si>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</si>
  <si>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</si>
  <si>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</si>
  <si>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</si>
  <si>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</si>
  <si>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</si>
  <si>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</si>
  <si>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</si>
  <si>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</si>
  <si>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</si>
  <si>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</si>
  <si>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</si>
  <si>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</si>
  <si>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</si>
  <si>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</si>
  <si>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</si>
  <si>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</si>
  <si>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</si>
  <si>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</si>
  <si>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</si>
  <si>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</si>
  <si>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</si>
  <si>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</si>
  <si>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</si>
  <si>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</si>
  <si>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</si>
  <si>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</si>
  <si>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</si>
  <si>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</si>
  <si>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</si>
  <si>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</si>
  <si>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</si>
  <si>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</si>
  <si>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</si>
  <si>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</si>
  <si>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</si>
  <si>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</si>
  <si>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</si>
  <si>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</si>
  <si>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</si>
  <si>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</si>
  <si>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</si>
  <si>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</si>
  <si>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</si>
  <si>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</si>
  <si>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</si>
  <si>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</si>
  <si>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</si>
  <si>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</si>
  <si>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</si>
  <si>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</si>
  <si>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</si>
  <si>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</si>
  <si>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</si>
  <si>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</si>
  <si>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</si>
  <si>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</si>
  <si>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</si>
  <si>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</si>
  <si>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</si>
  <si>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</si>
  <si>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</si>
  <si>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</si>
  <si>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</si>
  <si>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</si>
  <si>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</si>
  <si>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</si>
  <si>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</si>
  <si>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</si>
  <si>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</si>
  <si>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</si>
  <si>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</si>
  <si>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</si>
  <si>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</si>
  <si>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</si>
  <si>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</si>
  <si>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</si>
  <si>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</si>
  <si>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</si>
  <si>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</si>
  <si>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</si>
  <si>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</si>
  <si>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</si>
  <si>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</si>
  <si>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</si>
  <si>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</si>
  <si>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</si>
  <si>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</si>
  <si>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</si>
  <si>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</si>
  <si>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</si>
  <si>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</si>
  <si>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</si>
  <si>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</si>
  <si>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</si>
  <si>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</si>
  <si>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</si>
  <si>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</si>
  <si>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</si>
  <si>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</si>
  <si>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</si>
  <si>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</si>
  <si>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</si>
  <si>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</si>
  <si>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</si>
  <si>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</si>
  <si>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</si>
  <si>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</si>
  <si>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</si>
  <si>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</si>
  <si>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</si>
  <si>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</si>
  <si>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</si>
  <si>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</si>
  <si>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</si>
  <si>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</si>
  <si>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</si>
  <si>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</si>
  <si>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</si>
  <si>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</si>
  <si>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</si>
  <si>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</si>
  <si>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</si>
  <si>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</si>
  <si>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</si>
  <si>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</si>
  <si>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</si>
  <si>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</si>
  <si>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</si>
  <si>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</si>
  <si>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</si>
  <si>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</si>
  <si>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</si>
  <si>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</si>
  <si>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</si>
  <si>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</si>
  <si>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</si>
  <si>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</si>
  <si>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</si>
  <si>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</si>
  <si>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</si>
  <si>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</si>
  <si>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</si>
  <si>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</si>
  <si>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</si>
  <si>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</si>
  <si>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</si>
  <si>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</si>
  <si>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</si>
  <si>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</si>
  <si>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</si>
  <si>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</si>
  <si>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</si>
  <si>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</si>
  <si>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</si>
  <si>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</si>
  <si>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</si>
  <si>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</si>
  <si>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</si>
  <si>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</si>
  <si>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</si>
  <si>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</si>
  <si>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</si>
  <si>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</si>
  <si>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</si>
  <si>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</si>
  <si>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</si>
  <si>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</si>
  <si>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</si>
  <si>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</si>
  <si>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</si>
  <si>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</si>
  <si>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</si>
  <si>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</si>
  <si>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</si>
  <si>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</si>
  <si>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</si>
  <si>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</si>
  <si>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</si>
  <si>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</si>
  <si>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</si>
  <si>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</si>
  <si>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</si>
  <si>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</si>
  <si>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</si>
  <si>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</si>
  <si>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</si>
  <si>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</si>
  <si>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</si>
  <si>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</si>
  <si>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</si>
  <si>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</si>
  <si>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</si>
  <si>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</si>
  <si>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</si>
  <si>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</si>
  <si>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</si>
  <si>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</si>
  <si>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</si>
  <si>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</si>
  <si>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</si>
  <si>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</si>
  <si>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</si>
  <si>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</si>
  <si>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</si>
  <si>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</si>
  <si>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</si>
  <si>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</si>
  <si>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</si>
  <si>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</si>
  <si>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</si>
  <si>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</si>
  <si>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</si>
  <si>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</si>
  <si>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</si>
  <si>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</si>
  <si>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</si>
  <si>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</si>
  <si>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</si>
  <si>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</si>
  <si>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</si>
  <si>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</si>
  <si>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</si>
  <si>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</si>
  <si>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</si>
  <si>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</si>
  <si>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</si>
  <si>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</si>
  <si>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</si>
  <si>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</si>
  <si>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</si>
  <si>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</si>
  <si>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</si>
  <si>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</si>
  <si>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</si>
  <si>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</si>
  <si>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</si>
  <si>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</si>
  <si>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</si>
  <si>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</si>
  <si>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</si>
  <si>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</si>
  <si>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</si>
  <si>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</si>
  <si>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</si>
  <si>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</si>
  <si>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</si>
  <si>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</si>
  <si>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</si>
  <si>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</si>
  <si>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</si>
  <si>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</si>
  <si>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</si>
  <si>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</si>
  <si>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</si>
  <si>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</si>
  <si>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</si>
  <si>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</si>
  <si>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</si>
  <si>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</si>
  <si>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</si>
  <si>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</si>
  <si>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</si>
  <si>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</si>
  <si>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</si>
  <si>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</si>
  <si>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</si>
  <si>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</si>
  <si>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</si>
  <si>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</si>
  <si>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</si>
  <si>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</si>
  <si>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</si>
  <si>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</si>
  <si>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</si>
  <si>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</si>
  <si>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</si>
  <si>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</si>
  <si>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</si>
  <si>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</si>
  <si>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</si>
  <si>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</si>
  <si>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</si>
  <si>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</si>
  <si>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</si>
  <si>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</si>
  <si>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</si>
  <si>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</si>
  <si>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</si>
  <si>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</si>
  <si>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</si>
  <si>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</si>
  <si>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</si>
  <si>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</si>
  <si>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</si>
  <si>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</si>
  <si>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</si>
  <si>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</si>
  <si>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</si>
  <si>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</si>
  <si>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</si>
  <si>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</si>
  <si>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</si>
  <si>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</si>
  <si>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</si>
  <si>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</si>
  <si>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</si>
  <si>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</si>
  <si>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</si>
  <si>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</si>
  <si>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</si>
  <si>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</si>
  <si>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</si>
  <si>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</si>
  <si>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</si>
  <si>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</si>
  <si>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</si>
  <si>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</si>
  <si>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</si>
  <si>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</si>
  <si>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</si>
  <si>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</si>
  <si>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</si>
  <si>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</si>
  <si>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</si>
  <si>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</si>
  <si>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</si>
  <si>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</si>
  <si>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</si>
  <si>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</si>
  <si>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</si>
  <si>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</si>
  <si>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</si>
  <si>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</si>
  <si>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</si>
  <si>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</si>
  <si>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</si>
  <si>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</si>
  <si>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</si>
  <si>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</si>
  <si>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</si>
  <si>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</si>
  <si>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</si>
  <si>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</si>
  <si>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</si>
  <si>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</si>
  <si>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</si>
  <si>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</si>
  <si>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</si>
  <si>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</si>
  <si>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</si>
  <si>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</si>
  <si>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</si>
  <si>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</si>
  <si>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</si>
  <si>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</si>
  <si>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</si>
  <si>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</si>
  <si>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</si>
  <si>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</si>
  <si>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</si>
  <si>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</si>
  <si>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</si>
  <si>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</si>
  <si>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</si>
  <si>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</si>
  <si>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</si>
  <si>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</si>
  <si>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</si>
  <si>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</si>
  <si>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</si>
  <si>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</si>
  <si>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</si>
  <si>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</si>
  <si>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</si>
  <si>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</si>
  <si>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</si>
  <si>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</si>
  <si>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</si>
  <si>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</si>
  <si>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</si>
  <si>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</si>
  <si>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</si>
  <si>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</si>
  <si>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</si>
  <si>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</si>
  <si>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</si>
  <si>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</si>
  <si>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</si>
  <si>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</si>
  <si>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</si>
  <si>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</si>
  <si>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</si>
  <si>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</si>
  <si>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</si>
  <si>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</si>
  <si>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</si>
  <si>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</si>
  <si>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</si>
  <si>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</si>
  <si>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</si>
  <si>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</si>
  <si>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</si>
  <si>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</si>
  <si>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</si>
  <si>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</si>
  <si>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</si>
  <si>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</si>
  <si>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</si>
  <si>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</si>
  <si>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</si>
  <si>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</si>
  <si>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</si>
  <si>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</si>
  <si>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</si>
  <si>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</si>
  <si>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</si>
  <si>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</si>
  <si>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</si>
  <si>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</si>
  <si>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</si>
  <si>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</si>
  <si>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</si>
  <si>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</si>
  <si>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</si>
  <si>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</si>
  <si>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</si>
  <si>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</si>
  <si>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</si>
  <si>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</si>
  <si>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</si>
  <si>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</si>
  <si>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</si>
  <si>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</si>
  <si>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</si>
  <si>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</si>
  <si>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</si>
  <si>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</si>
  <si>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</si>
  <si>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</si>
  <si>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</si>
  <si>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</si>
  <si>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</si>
  <si>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</si>
  <si>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</si>
  <si>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</si>
  <si>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</si>
  <si>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</si>
  <si>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</si>
  <si>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</si>
  <si>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</si>
  <si>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</si>
  <si>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</si>
  <si>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</si>
  <si>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</si>
  <si>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</si>
  <si>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</si>
  <si>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</si>
  <si>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</si>
  <si>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</si>
  <si>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</si>
  <si>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</si>
  <si>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</si>
  <si>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</si>
  <si>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</si>
  <si>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</si>
  <si>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</si>
  <si>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</si>
  <si>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</si>
  <si>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</si>
  <si>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</si>
  <si>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</si>
  <si>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</si>
  <si>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</si>
  <si>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</si>
  <si>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</si>
  <si>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</si>
  <si>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</si>
  <si>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</si>
  <si>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</si>
  <si>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</si>
  <si>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</si>
  <si>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</si>
  <si>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</si>
  <si>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</si>
  <si>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</si>
  <si>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</si>
  <si>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</si>
  <si>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</si>
  <si>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</si>
  <si>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</si>
  <si>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</si>
  <si>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</si>
  <si>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</si>
  <si>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</si>
  <si>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</si>
  <si>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</si>
  <si>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</si>
  <si>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</si>
  <si>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</si>
  <si>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</si>
  <si>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</si>
  <si>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</si>
  <si>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</si>
  <si>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</si>
  <si>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</si>
  <si>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</si>
  <si>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</si>
  <si>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</si>
  <si>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</si>
  <si>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</si>
  <si>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</si>
  <si>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</si>
  <si>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</si>
  <si>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</si>
  <si>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</si>
  <si>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</si>
  <si>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</si>
  <si>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</si>
  <si>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</si>
  <si>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</si>
  <si>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</si>
  <si>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</si>
  <si>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</si>
  <si>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</si>
  <si>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</si>
  <si>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</si>
  <si>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</si>
  <si>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</si>
  <si>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</si>
  <si>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</si>
  <si>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</si>
  <si>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</si>
  <si>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</si>
  <si>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</si>
  <si>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</si>
  <si>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</si>
  <si>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</si>
  <si>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</si>
  <si>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</si>
  <si>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</si>
  <si>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</si>
  <si>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</si>
  <si>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</si>
  <si>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</si>
  <si>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</si>
  <si>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</si>
  <si>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</si>
  <si>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</si>
  <si>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</si>
  <si>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</si>
  <si>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</si>
  <si>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</si>
  <si>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</si>
  <si>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</si>
  <si>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</si>
  <si>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</si>
  <si>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</si>
  <si>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</si>
  <si>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</si>
  <si>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</si>
  <si>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</si>
  <si>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</si>
  <si>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</si>
  <si>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</si>
  <si>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</si>
  <si>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</si>
  <si>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</si>
  <si>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</si>
  <si>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</si>
  <si>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</si>
  <si>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</si>
  <si>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</si>
  <si>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</si>
  <si>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</si>
  <si>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</si>
  <si>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</si>
  <si>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</si>
  <si>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</si>
  <si>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</si>
  <si>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</si>
  <si>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</si>
  <si>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</si>
  <si>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</si>
  <si>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</si>
  <si>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</si>
  <si>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</si>
  <si>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</si>
  <si>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</si>
  <si>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</si>
  <si>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</si>
  <si>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</si>
  <si>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</si>
  <si>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</si>
  <si>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</si>
  <si>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</si>
  <si>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</si>
  <si>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</si>
  <si>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</si>
  <si>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</si>
  <si>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</si>
  <si>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</si>
  <si>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</si>
  <si>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</si>
  <si>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</si>
  <si>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</si>
  <si>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</si>
  <si>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</si>
  <si>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</si>
  <si>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</si>
  <si>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</si>
  <si>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</si>
  <si>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</si>
  <si>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</si>
  <si>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</si>
  <si>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</si>
  <si>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</si>
  <si>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</si>
  <si>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</si>
  <si>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</si>
  <si>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</si>
  <si>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</si>
  <si>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</si>
  <si>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</si>
  <si>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</si>
  <si>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</si>
  <si>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</si>
  <si>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</si>
  <si>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</si>
  <si>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</si>
  <si>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</si>
  <si>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</si>
  <si>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</si>
  <si>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</si>
  <si>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</si>
  <si>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</si>
  <si>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</si>
  <si>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</si>
  <si>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</si>
  <si>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</si>
  <si>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</si>
  <si>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</si>
  <si>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</si>
  <si>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</si>
  <si>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</si>
  <si>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</si>
  <si>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</si>
  <si>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</si>
  <si>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</si>
  <si>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</si>
  <si>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</si>
  <si>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</si>
  <si>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</si>
  <si>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</si>
  <si>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</si>
  <si>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</si>
  <si>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</si>
  <si>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</si>
  <si>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</si>
  <si>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</si>
  <si>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</si>
  <si>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</si>
  <si>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</si>
  <si>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</si>
  <si>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</si>
  <si>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</si>
  <si>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</si>
  <si>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</si>
  <si>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</si>
  <si>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</si>
  <si>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</si>
  <si>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</si>
  <si>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</si>
  <si>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</si>
  <si>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</si>
  <si>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</si>
  <si>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</si>
  <si>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</si>
  <si>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</si>
  <si>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</si>
  <si>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</si>
  <si>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</si>
  <si>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</si>
  <si>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</si>
  <si>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</si>
  <si>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</si>
  <si>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</si>
  <si>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</si>
  <si>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</si>
  <si>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</si>
  <si>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</si>
  <si>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</si>
  <si>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</si>
  <si>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</si>
  <si>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</si>
  <si>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</si>
  <si>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</si>
  <si>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</si>
  <si>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</si>
  <si>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</si>
  <si>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</si>
  <si>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</si>
  <si>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</si>
  <si>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</si>
  <si>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</si>
  <si>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</si>
  <si>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</si>
  <si>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</si>
  <si>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</si>
  <si>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</si>
  <si>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</si>
  <si>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</si>
  <si>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</si>
  <si>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</si>
  <si>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</si>
  <si>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</si>
  <si>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</si>
  <si>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</si>
  <si>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</si>
  <si>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</si>
  <si>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</si>
  <si>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</si>
  <si>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</si>
  <si>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</si>
  <si>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</si>
  <si>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</si>
  <si>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</si>
  <si>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</si>
  <si>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</si>
  <si>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</si>
  <si>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</si>
  <si>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</si>
  <si>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</si>
  <si>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</si>
  <si>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</si>
  <si>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</si>
  <si>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</si>
  <si>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</si>
  <si>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</si>
  <si>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</si>
  <si>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</si>
  <si>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</si>
  <si>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</si>
  <si>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</si>
  <si>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</si>
  <si>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</si>
  <si>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</si>
  <si>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</si>
  <si>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</si>
  <si>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</si>
  <si>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</si>
  <si>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</si>
  <si>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</si>
  <si>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</si>
  <si>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</si>
  <si>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</si>
  <si>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</si>
  <si>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</si>
  <si>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</si>
  <si>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</si>
  <si>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</si>
  <si>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</si>
  <si>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</si>
  <si>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</si>
  <si>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</si>
  <si>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</si>
  <si>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</si>
  <si>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</si>
  <si>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</si>
  <si>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</si>
  <si>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</si>
  <si>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</si>
  <si>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</si>
  <si>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</si>
  <si>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</si>
  <si>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</si>
  <si>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</si>
  <si>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</si>
  <si>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</si>
  <si>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</si>
  <si>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</si>
  <si>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</si>
  <si>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</si>
  <si>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</si>
  <si>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</si>
  <si>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</si>
  <si>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</si>
  <si>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</si>
  <si>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</si>
  <si>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</si>
  <si>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</si>
  <si>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</si>
  <si>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</si>
  <si>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</si>
  <si>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</si>
  <si>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</si>
  <si>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</si>
  <si>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</si>
  <si>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</si>
  <si>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</si>
  <si>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</si>
  <si>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</si>
  <si>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</si>
  <si>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</si>
  <si>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</si>
  <si>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</si>
  <si>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</si>
  <si>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</si>
  <si>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</si>
  <si>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</si>
  <si>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</si>
  <si>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</si>
  <si>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</si>
  <si>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</si>
  <si>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</si>
  <si>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</si>
  <si>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</si>
  <si>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</si>
  <si>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</si>
  <si>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</si>
  <si>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</si>
  <si>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</si>
  <si>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</si>
  <si>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</si>
  <si>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</si>
  <si>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</si>
  <si>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</si>
  <si>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</si>
  <si>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</si>
  <si>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</si>
  <si>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</si>
  <si>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</si>
  <si>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</si>
  <si>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</si>
  <si>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</si>
  <si>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</si>
  <si>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</si>
  <si>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</si>
  <si>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</si>
  <si>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</si>
  <si>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</si>
  <si>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</si>
  <si>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</si>
  <si>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</si>
  <si>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</si>
  <si>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</si>
  <si>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</si>
  <si>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</si>
  <si>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</si>
  <si>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</si>
  <si>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</si>
  <si>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</si>
  <si>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</si>
  <si>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</si>
  <si>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</si>
  <si>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</si>
  <si>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</si>
  <si>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</si>
  <si>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</si>
  <si>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</si>
  <si>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</si>
  <si>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</si>
  <si>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</si>
  <si>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</si>
  <si>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</si>
  <si>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</si>
  <si>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</si>
  <si>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</si>
  <si>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</si>
  <si>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</si>
  <si>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</si>
  <si>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</si>
  <si>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</si>
  <si>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</si>
  <si>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</si>
  <si>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</si>
  <si>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</si>
  <si>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</si>
  <si>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</si>
  <si>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</si>
  <si>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</si>
  <si>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</si>
  <si>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</si>
  <si>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</si>
  <si>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</si>
  <si>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</si>
  <si>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</si>
  <si>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</si>
  <si>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</si>
  <si>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</si>
  <si>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</si>
  <si>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</si>
  <si>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</si>
  <si>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</si>
  <si>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</si>
  <si>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</si>
  <si>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</si>
  <si>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</si>
  <si>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</si>
  <si>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</si>
  <si>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</si>
  <si>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</si>
  <si>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</si>
  <si>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</si>
  <si>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</si>
  <si>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</si>
  <si>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</si>
  <si>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</si>
  <si>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</si>
  <si>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</si>
  <si>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</si>
  <si>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</si>
  <si>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</si>
  <si>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</si>
  <si>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</si>
  <si>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</si>
  <si>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</si>
  <si>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</si>
  <si>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</si>
  <si>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</si>
  <si>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</si>
  <si>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</si>
  <si>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</si>
  <si>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</si>
  <si>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</si>
  <si>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</si>
  <si>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</si>
  <si>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</si>
  <si>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</si>
  <si>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</si>
  <si>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</si>
  <si>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</si>
  <si>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</si>
  <si>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</si>
  <si>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</si>
  <si>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</si>
  <si>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</si>
  <si>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</si>
  <si>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</si>
  <si>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</si>
  <si>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</si>
  <si>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</si>
  <si>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</si>
  <si>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</si>
  <si>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</si>
  <si>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</si>
  <si>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</si>
  <si>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</si>
  <si>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</si>
  <si>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</si>
  <si>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</si>
  <si>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</si>
  <si>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</si>
  <si>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</si>
  <si>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</si>
  <si>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</si>
  <si>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</si>
  <si>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</si>
  <si>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</si>
  <si>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</si>
  <si>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</si>
  <si>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</si>
  <si>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</si>
  <si>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</si>
  <si>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</si>
  <si>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</si>
  <si>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</si>
  <si>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</si>
  <si>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</si>
  <si>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</si>
  <si>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</si>
  <si>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</si>
  <si>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</si>
  <si>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</si>
  <si>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</si>
  <si>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</si>
  <si>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</si>
  <si>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</si>
  <si>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</si>
  <si>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</si>
  <si>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</si>
  <si>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</si>
  <si>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</si>
  <si>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</si>
  <si>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</si>
  <si>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</si>
  <si>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</si>
  <si>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</si>
  <si>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</si>
  <si>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</si>
  <si>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</si>
  <si>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</si>
  <si>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</si>
  <si>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</si>
  <si>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</si>
  <si>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</si>
  <si>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</si>
  <si>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</si>
  <si>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</si>
  <si>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</si>
  <si>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</si>
  <si>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</si>
  <si>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</si>
  <si>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</si>
  <si>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</si>
  <si>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</si>
  <si>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</si>
  <si>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</si>
  <si>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</si>
  <si>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</si>
  <si>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</si>
  <si>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</si>
  <si>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</si>
  <si>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</si>
  <si>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</si>
  <si>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</si>
  <si>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</si>
  <si>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</si>
  <si>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</si>
  <si>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</si>
  <si>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</si>
  <si>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</si>
  <si>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</si>
  <si>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</si>
  <si>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</si>
  <si>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</si>
  <si>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</si>
  <si>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</si>
  <si>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</si>
  <si>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</si>
  <si>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</si>
  <si>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</si>
  <si>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</si>
  <si>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</si>
  <si>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</si>
  <si>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</si>
  <si>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</si>
  <si>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</si>
  <si>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</si>
  <si>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</si>
  <si>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</si>
  <si>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</si>
  <si>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</si>
  <si>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</si>
  <si>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</si>
  <si>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</si>
  <si>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</si>
  <si>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</si>
  <si>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</si>
  <si>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</si>
  <si>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</si>
  <si>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</si>
  <si>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</si>
  <si>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</si>
  <si>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</si>
  <si>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</si>
  <si>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</si>
  <si>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</si>
  <si>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</si>
  <si>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</si>
  <si>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</si>
  <si>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</si>
  <si>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</si>
  <si>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</si>
  <si>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</si>
  <si>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</si>
  <si>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</si>
  <si>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</si>
  <si>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</si>
  <si>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</si>
  <si>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</si>
  <si>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</si>
  <si>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</si>
  <si>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</si>
  <si>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</si>
  <si>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</si>
  <si>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</si>
  <si>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</si>
  <si>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</si>
  <si>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</si>
  <si>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</si>
  <si>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</si>
  <si>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</si>
  <si>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</si>
  <si>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</si>
  <si>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</si>
  <si>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</si>
  <si>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</si>
  <si>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</si>
  <si>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</si>
  <si>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</si>
  <si>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</si>
  <si>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</si>
  <si>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</si>
  <si>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</si>
  <si>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</si>
  <si>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</si>
  <si>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</si>
  <si>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</si>
  <si>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</si>
  <si>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</si>
  <si>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</si>
  <si>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</si>
  <si>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</si>
  <si>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</si>
  <si>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</si>
  <si>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</si>
  <si>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</si>
  <si>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</si>
  <si>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</si>
  <si>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</si>
  <si>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</si>
  <si>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</si>
  <si>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</si>
  <si>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</si>
  <si>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</si>
  <si>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</si>
  <si>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</si>
  <si>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</si>
  <si>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</si>
  <si>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</si>
  <si>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</si>
  <si>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</si>
  <si>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</si>
  <si>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</si>
  <si>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</si>
  <si>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</si>
  <si>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</si>
  <si>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</si>
  <si>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</si>
  <si>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</si>
  <si>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</si>
  <si>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</si>
  <si>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</si>
  <si>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</si>
  <si>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</si>
  <si>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</si>
  <si>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</si>
  <si>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</si>
  <si>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</si>
  <si>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</si>
  <si>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</si>
  <si>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</si>
  <si>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</si>
  <si>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</si>
  <si>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</si>
  <si>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</si>
  <si>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</si>
  <si>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</si>
  <si>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</si>
  <si>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</si>
  <si>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</si>
  <si>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</si>
  <si>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</si>
  <si>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</si>
  <si>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</si>
  <si>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</si>
  <si>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</si>
  <si>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</si>
  <si>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</si>
  <si>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</si>
  <si>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</si>
  <si>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</si>
  <si>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</si>
  <si>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</si>
  <si>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</si>
  <si>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</si>
  <si>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</si>
  <si>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</si>
  <si>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</si>
  <si>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</si>
  <si>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</si>
  <si>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</si>
  <si>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</si>
  <si>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</si>
  <si>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</si>
  <si>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</si>
  <si>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</si>
  <si>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</si>
  <si>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</si>
  <si>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</si>
  <si>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</si>
  <si>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</si>
  <si>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</si>
  <si>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</si>
  <si>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</si>
  <si>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</si>
  <si>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</si>
  <si>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</si>
  <si>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</si>
  <si>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</si>
  <si>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</si>
  <si>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</si>
  <si>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</si>
  <si>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</si>
  <si>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</si>
  <si>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</si>
  <si>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</si>
  <si>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</si>
  <si>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</si>
  <si>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</si>
  <si>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</si>
  <si>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</si>
  <si>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</si>
  <si>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</si>
  <si>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</si>
  <si>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</si>
  <si>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</si>
  <si>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</si>
  <si>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</si>
  <si>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</si>
  <si>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</si>
  <si>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</si>
  <si>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</si>
  <si>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</si>
  <si>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</si>
  <si>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</si>
  <si>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</si>
  <si>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</si>
  <si>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</si>
  <si>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</si>
  <si>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</si>
  <si>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</si>
  <si>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</si>
  <si>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</si>
  <si>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</si>
  <si>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</si>
  <si>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</si>
  <si>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</si>
  <si>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</si>
  <si>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</si>
  <si>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</si>
  <si>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</si>
  <si>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</si>
  <si>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</si>
  <si>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</si>
  <si>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</si>
  <si>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</si>
  <si>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</si>
  <si>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</si>
  <si>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</si>
  <si>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</si>
  <si>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</si>
  <si>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</si>
  <si>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</si>
  <si>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</si>
  <si>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</si>
  <si>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</si>
  <si>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</si>
  <si>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</si>
  <si>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</si>
  <si>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</si>
  <si>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</si>
  <si>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</si>
  <si>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</si>
  <si>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</si>
  <si>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</si>
  <si>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</si>
  <si>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</si>
  <si>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</si>
  <si>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</si>
  <si>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</si>
  <si>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</si>
  <si>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</si>
  <si>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</si>
  <si>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</si>
  <si>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</si>
  <si>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</si>
  <si>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</si>
  <si>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</si>
  <si>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</si>
  <si>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</si>
  <si>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</si>
  <si>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</si>
  <si>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</si>
  <si>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</si>
  <si>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</si>
  <si>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</si>
  <si>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</si>
  <si>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</si>
  <si>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</si>
  <si>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</si>
  <si>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</si>
  <si>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</si>
  <si>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</si>
  <si>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</si>
  <si>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</si>
  <si>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</si>
  <si>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</si>
  <si>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</si>
  <si>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</si>
  <si>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</si>
  <si>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</si>
  <si>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</si>
  <si>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</si>
  <si>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</si>
  <si>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</si>
  <si>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</si>
  <si>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</si>
  <si>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</si>
  <si>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</si>
  <si>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</si>
  <si>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</si>
  <si>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</si>
  <si>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</si>
  <si>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</si>
  <si>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</si>
  <si>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</si>
  <si>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</si>
  <si>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</si>
  <si>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</si>
  <si>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</si>
  <si>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</si>
  <si>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</si>
  <si>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</si>
  <si>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</si>
  <si>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</si>
  <si>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</si>
  <si>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</si>
  <si>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</si>
  <si>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</si>
  <si>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</si>
  <si>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</si>
  <si>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</si>
  <si>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</si>
  <si>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</si>
  <si>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</si>
  <si>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</si>
  <si>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</si>
  <si>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</si>
  <si>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</si>
  <si>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</si>
  <si>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</si>
  <si>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</si>
  <si>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</si>
  <si>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</si>
  <si>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</si>
  <si>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</si>
  <si>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</si>
  <si>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</si>
  <si>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</si>
  <si>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</si>
  <si>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</si>
  <si>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</si>
  <si>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</si>
  <si>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</si>
  <si>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</si>
  <si>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</si>
  <si>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</si>
  <si>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</si>
  <si>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</si>
  <si>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</si>
  <si>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</si>
  <si>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</si>
  <si>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</si>
  <si>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</si>
  <si>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</si>
  <si>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</si>
  <si>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</si>
  <si>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</si>
  <si>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</si>
  <si>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</si>
  <si>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</si>
  <si>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</si>
  <si>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</si>
  <si>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</si>
  <si>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</si>
  <si>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</si>
  <si>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</si>
  <si>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</si>
  <si>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</si>
  <si>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</si>
  <si>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</si>
  <si>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</si>
  <si>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</si>
  <si>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</si>
  <si>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</si>
  <si>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</si>
  <si>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</si>
  <si>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</si>
  <si>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</si>
  <si>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</si>
  <si>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</si>
  <si>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</si>
  <si>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</si>
  <si>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</si>
  <si>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</si>
  <si>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</si>
  <si>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</si>
  <si>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</si>
  <si>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</si>
  <si>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</si>
  <si>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</si>
  <si>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</si>
  <si>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</si>
  <si>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</si>
  <si>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</si>
  <si>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</si>
  <si>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</si>
  <si>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</si>
  <si>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</si>
  <si>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</si>
  <si>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</si>
  <si>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</si>
  <si>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</si>
  <si>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</si>
  <si>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</si>
  <si>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</si>
  <si>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</si>
  <si>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</si>
  <si>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</si>
  <si>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</si>
  <si>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</si>
  <si>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</si>
  <si>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</si>
  <si>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</si>
  <si>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</si>
  <si>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</si>
  <si>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</si>
  <si>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</si>
  <si>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</si>
  <si>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</si>
  <si>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</si>
  <si>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</si>
  <si>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</si>
  <si>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</si>
  <si>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</si>
  <si>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</si>
  <si>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</si>
  <si>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</si>
  <si>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</si>
  <si>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</si>
  <si>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</si>
  <si>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</si>
  <si>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</si>
  <si>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</si>
  <si>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</si>
  <si>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</si>
  <si>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</si>
  <si>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</si>
  <si>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</si>
  <si>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</si>
  <si>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</si>
  <si>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</si>
  <si>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</si>
  <si>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</si>
  <si>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</si>
  <si>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</si>
  <si>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</si>
  <si>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</si>
  <si>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</si>
  <si>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</si>
  <si>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</si>
  <si>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</si>
  <si>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</si>
  <si>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</si>
  <si>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</si>
  <si>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</si>
  <si>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</si>
  <si>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</si>
  <si>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</si>
  <si>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</si>
  <si>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</si>
  <si>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</si>
  <si>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</si>
  <si>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</si>
  <si>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</si>
  <si>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</si>
  <si>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</si>
  <si>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</si>
  <si>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</si>
  <si>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</si>
  <si>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</si>
  <si>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</si>
  <si>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</si>
  <si>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</si>
  <si>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</si>
  <si>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</si>
  <si>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</si>
  <si>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</si>
  <si>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</si>
  <si>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</si>
  <si>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</si>
  <si>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</si>
  <si>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</si>
  <si>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</si>
  <si>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</si>
  <si>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</si>
  <si>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</si>
  <si>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</si>
  <si>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</si>
  <si>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</si>
  <si>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</si>
  <si>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</si>
  <si>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</si>
  <si>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</si>
  <si>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</si>
  <si>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</si>
  <si>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</si>
  <si>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</si>
  <si>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</si>
  <si>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</si>
  <si>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</si>
  <si>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</si>
  <si>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</si>
  <si>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</si>
  <si>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</si>
  <si>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</si>
  <si>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</si>
  <si>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</si>
  <si>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</si>
  <si>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</si>
  <si>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</si>
  <si>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</si>
  <si>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</si>
  <si>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</si>
  <si>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</si>
  <si>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</si>
  <si>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</si>
  <si>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</si>
  <si>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</si>
  <si>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</si>
  <si>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</si>
  <si>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</si>
  <si>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</si>
  <si>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</si>
  <si>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</si>
  <si>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</si>
  <si>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</si>
  <si>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</si>
  <si>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</si>
  <si>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</si>
  <si>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</si>
  <si>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</si>
  <si>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</si>
  <si>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</si>
  <si>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</si>
  <si>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</si>
  <si>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</si>
  <si>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</si>
  <si>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</si>
  <si>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</si>
  <si>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</si>
  <si>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</si>
  <si>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</si>
  <si>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</si>
  <si>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</si>
  <si>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</si>
  <si>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</si>
  <si>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</si>
  <si>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</si>
  <si>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</si>
  <si>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</si>
  <si>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</si>
  <si>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</si>
  <si>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</si>
  <si>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</si>
  <si>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</si>
  <si>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</si>
  <si>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</si>
  <si>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</si>
  <si>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</si>
  <si>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</si>
  <si>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</si>
  <si>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</si>
  <si>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</si>
  <si>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</si>
  <si>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</si>
  <si>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</si>
  <si>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</si>
  <si>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</si>
  <si>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</si>
  <si>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</si>
  <si>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</si>
  <si>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</si>
  <si>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</si>
  <si>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</si>
  <si>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</si>
  <si>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</si>
  <si>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</si>
  <si>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</si>
  <si>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</si>
  <si>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</si>
  <si>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</si>
  <si>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</si>
  <si>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</si>
  <si>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</si>
  <si>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</si>
  <si>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</si>
  <si>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</si>
  <si>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</si>
  <si>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</si>
  <si>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</si>
  <si>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</si>
  <si>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</si>
  <si>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</si>
  <si>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</si>
  <si>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</si>
  <si>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</si>
  <si>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</si>
  <si>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</si>
  <si>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</si>
  <si>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</si>
  <si>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</si>
  <si>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</si>
  <si>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</si>
  <si>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</si>
  <si>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</si>
  <si>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</si>
  <si>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</si>
  <si>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</si>
  <si>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</si>
  <si>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</si>
  <si>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</si>
  <si>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</si>
  <si>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</si>
  <si>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</si>
  <si>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</si>
  <si>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</si>
  <si>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</si>
  <si>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</si>
  <si>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</si>
  <si>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</si>
  <si>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</si>
  <si>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</si>
  <si>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</si>
  <si>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</si>
  <si>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</si>
  <si>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</si>
  <si>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</si>
  <si>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</si>
  <si>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</si>
  <si>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</si>
  <si>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</si>
  <si>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</si>
  <si>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</si>
  <si>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</si>
  <si>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</si>
  <si>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</si>
  <si>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</si>
  <si>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</si>
  <si>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</si>
  <si>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</si>
  <si>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</si>
  <si>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</si>
  <si>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</si>
  <si>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</si>
  <si>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</si>
  <si>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</si>
  <si>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</si>
  <si>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</si>
  <si>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</si>
  <si>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</si>
  <si>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</si>
  <si>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</si>
  <si>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</si>
  <si>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</si>
  <si>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</si>
  <si>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</si>
  <si>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</si>
  <si>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</si>
  <si>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</si>
  <si>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</si>
  <si>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</si>
  <si>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</si>
  <si>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</si>
  <si>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</si>
  <si>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</si>
  <si>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</si>
  <si>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</si>
  <si>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</si>
  <si>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</si>
  <si>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</si>
  <si>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</si>
  <si>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</si>
  <si>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</si>
  <si>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</si>
  <si>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</si>
  <si>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</si>
  <si>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</si>
  <si>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</si>
  <si>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</si>
  <si>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</si>
  <si>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</si>
  <si>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</si>
  <si>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</si>
  <si>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</si>
  <si>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</si>
  <si>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</si>
  <si>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</si>
  <si>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</si>
  <si>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</si>
  <si>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</si>
  <si>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</si>
  <si>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</si>
  <si>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</si>
  <si>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</si>
  <si>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</si>
  <si>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</si>
  <si>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</si>
  <si>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</si>
  <si>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</si>
  <si>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</si>
  <si>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</si>
  <si>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</si>
  <si>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</si>
  <si>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</si>
  <si>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</si>
  <si>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</si>
  <si>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</si>
  <si>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</si>
  <si>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</si>
  <si>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</si>
  <si>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</si>
  <si>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</si>
  <si>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</si>
  <si>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</si>
  <si>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</si>
  <si>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</si>
  <si>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</si>
  <si>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</si>
  <si>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</si>
  <si>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</si>
  <si>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</si>
  <si>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</si>
  <si>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</si>
  <si>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</si>
  <si>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</si>
  <si>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</si>
  <si>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</si>
  <si>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</si>
  <si>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</si>
  <si>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</si>
  <si>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</si>
  <si>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</si>
  <si>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</si>
  <si>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</si>
  <si>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</si>
  <si>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</si>
  <si>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</si>
  <si>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</si>
  <si>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</si>
  <si>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</si>
  <si>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</si>
  <si>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</si>
  <si>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</si>
  <si>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</si>
  <si>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</si>
  <si>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</si>
  <si>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</si>
  <si>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</si>
  <si>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</si>
  <si>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</si>
  <si>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</si>
  <si>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</si>
  <si>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</si>
  <si>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</si>
  <si>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</si>
  <si>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</si>
  <si>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</si>
  <si>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</si>
  <si>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</si>
  <si>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</si>
  <si>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</si>
  <si>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</si>
  <si>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</si>
  <si>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</si>
  <si>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</si>
  <si>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</si>
  <si>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</si>
  <si>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</si>
  <si>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</si>
  <si>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</si>
  <si>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</si>
  <si>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</si>
  <si>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</si>
  <si>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</si>
  <si>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</si>
  <si>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</si>
  <si>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</si>
  <si>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</si>
  <si>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</si>
  <si>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</si>
  <si>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</si>
  <si>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</si>
  <si>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</si>
  <si>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</si>
  <si>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</si>
  <si>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</si>
  <si>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</si>
  <si>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</si>
  <si>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</si>
  <si>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</si>
  <si>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</si>
  <si>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</si>
  <si>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</si>
  <si>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</si>
  <si>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</si>
  <si>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</si>
  <si>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</si>
  <si>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</si>
  <si>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</si>
  <si>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</si>
  <si>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</si>
  <si>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</si>
  <si>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</si>
  <si>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</si>
  <si>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</si>
  <si>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</si>
  <si>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</si>
  <si>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</si>
  <si>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</si>
  <si>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</si>
  <si>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</si>
  <si>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</si>
  <si>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</si>
  <si>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</si>
  <si>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</si>
  <si>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</si>
  <si>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</si>
  <si>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</si>
  <si>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</si>
  <si>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</si>
  <si>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</si>
  <si>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</si>
  <si>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</si>
  <si>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</si>
  <si>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</si>
  <si>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</si>
  <si>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</si>
  <si>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</si>
  <si>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</si>
  <si>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</si>
  <si>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</si>
  <si>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</si>
  <si>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</si>
  <si>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</si>
  <si>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</si>
  <si>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</si>
  <si>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</si>
  <si>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</si>
  <si>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</si>
  <si>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</si>
  <si>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</si>
  <si>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</si>
  <si>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</si>
  <si>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</si>
  <si>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</si>
  <si>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</si>
  <si>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</si>
  <si>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</si>
  <si>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</si>
  <si>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</si>
  <si>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</si>
  <si>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</si>
  <si>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</si>
  <si>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</si>
  <si>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</si>
  <si>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</si>
  <si>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</si>
  <si>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</si>
  <si>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</si>
  <si>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</si>
  <si>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</si>
  <si>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</si>
  <si>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</si>
  <si>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</si>
  <si>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</si>
  <si>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</si>
  <si>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</si>
  <si>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</si>
  <si>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</si>
  <si>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</si>
  <si>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</si>
  <si>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</si>
  <si>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</si>
  <si>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</si>
  <si>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</si>
  <si>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</si>
  <si>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</si>
  <si>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</si>
  <si>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</si>
  <si>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</si>
  <si>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</si>
  <si>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</si>
  <si>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</si>
  <si>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</si>
  <si>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</si>
  <si>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</si>
  <si>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</si>
  <si>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</si>
  <si>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</si>
  <si>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</si>
  <si>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</si>
  <si>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</si>
  <si>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</si>
  <si>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</si>
  <si>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</si>
  <si>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</si>
  <si>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</si>
  <si>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</si>
  <si>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</si>
  <si>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</si>
  <si>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</si>
  <si>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</si>
  <si>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</si>
  <si>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</si>
  <si>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</si>
  <si>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</si>
  <si>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</si>
  <si>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</si>
  <si>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</si>
  <si>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</si>
  <si>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</si>
  <si>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</si>
  <si>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</si>
  <si>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</si>
  <si>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</si>
  <si>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</si>
  <si>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</si>
  <si>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</si>
  <si>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</si>
  <si>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</si>
  <si>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</si>
  <si>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</si>
  <si>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</si>
  <si>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</si>
  <si>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</si>
  <si>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</si>
  <si>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</si>
  <si>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</si>
  <si>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</si>
  <si>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</si>
  <si>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</si>
  <si>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</si>
  <si>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</si>
  <si>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</si>
  <si>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</si>
  <si>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</si>
  <si>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</si>
  <si>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</si>
  <si>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</si>
  <si>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</si>
  <si>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</si>
  <si>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</si>
  <si>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</si>
  <si>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</si>
  <si>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</si>
  <si>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</si>
  <si>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</si>
  <si>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</si>
  <si>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</si>
  <si>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</si>
  <si>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</si>
  <si>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</si>
  <si>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</si>
  <si>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</si>
  <si>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</si>
  <si>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</si>
  <si>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</si>
  <si>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</si>
  <si>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</si>
  <si>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</si>
  <si>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</si>
  <si>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</si>
  <si>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</si>
  <si>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</si>
  <si>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</si>
  <si>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</si>
  <si>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</si>
  <si>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</si>
  <si>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</si>
  <si>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</si>
  <si>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</si>
  <si>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</si>
  <si>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</si>
  <si>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</si>
  <si>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</si>
  <si>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</si>
  <si>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</si>
  <si>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</si>
  <si>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</si>
  <si>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</si>
  <si>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</si>
  <si>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</si>
  <si>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</si>
  <si>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</si>
  <si>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</si>
  <si>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</si>
  <si>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</si>
  <si>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</si>
  <si>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</si>
  <si>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</si>
  <si>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</si>
  <si>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</si>
  <si>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</si>
  <si>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</si>
  <si>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</si>
  <si>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</si>
  <si>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</si>
  <si>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</si>
  <si>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</si>
  <si>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</si>
  <si>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</si>
  <si>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</si>
  <si>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</si>
  <si>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</si>
  <si>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</si>
  <si>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</si>
  <si>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</si>
  <si>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</si>
  <si>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</si>
  <si>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</si>
  <si>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</si>
  <si>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</si>
  <si>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</si>
  <si>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</si>
  <si>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</si>
  <si>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</si>
  <si>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</si>
  <si>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</si>
  <si>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</si>
  <si>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</si>
  <si>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</si>
  <si>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</si>
  <si>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</si>
  <si>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</si>
  <si>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</si>
  <si>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</si>
  <si>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</si>
  <si>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</si>
  <si>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</si>
  <si>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</si>
  <si>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</si>
  <si>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</si>
  <si>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</si>
  <si>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</si>
  <si>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</si>
  <si>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</si>
  <si>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</si>
  <si>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</si>
  <si>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</si>
  <si>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</si>
  <si>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</si>
  <si>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</si>
  <si>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</si>
  <si>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</si>
  <si>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</si>
  <si>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</si>
  <si>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</si>
  <si>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</si>
  <si>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</si>
  <si>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</si>
  <si>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</si>
  <si>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</si>
  <si>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</si>
  <si>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</si>
  <si>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</si>
  <si>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</si>
  <si>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</si>
  <si>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</si>
  <si>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</si>
  <si>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</si>
  <si>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</si>
  <si>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</si>
  <si>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</si>
  <si>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</si>
  <si>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</si>
  <si>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</si>
  <si>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</si>
  <si>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</si>
  <si>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</si>
  <si>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</si>
  <si>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</si>
  <si>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</si>
  <si>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</si>
  <si>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</si>
  <si>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</si>
  <si>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</si>
  <si>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</si>
  <si>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</si>
  <si>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</si>
  <si>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</si>
  <si>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</si>
  <si>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</si>
  <si>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</si>
  <si>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</si>
  <si>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</si>
  <si>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</si>
  <si>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</si>
  <si>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</si>
  <si>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</si>
  <si>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</si>
  <si>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</si>
  <si>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</si>
  <si>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</si>
  <si>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</si>
  <si>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</si>
  <si>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</si>
  <si>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</si>
  <si>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</si>
  <si>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</si>
  <si>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</si>
  <si>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</si>
  <si>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</si>
  <si>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</si>
  <si>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</si>
  <si>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</si>
  <si>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</si>
  <si>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</si>
  <si>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</si>
  <si>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</si>
  <si>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</si>
  <si>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</si>
  <si>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</si>
  <si>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</si>
  <si>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</si>
  <si>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</si>
  <si>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</si>
  <si>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</si>
  <si>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</si>
  <si>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</si>
  <si>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</si>
  <si>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</si>
  <si>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</si>
  <si>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</si>
  <si>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</si>
  <si>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</si>
  <si>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</si>
  <si>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</si>
  <si>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</si>
  <si>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</si>
  <si>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</si>
  <si>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</si>
  <si>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</si>
  <si>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</si>
  <si>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</si>
  <si>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</si>
  <si>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</si>
  <si>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</si>
  <si>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</si>
  <si>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</si>
  <si>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</si>
  <si>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</si>
  <si>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</si>
  <si>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</si>
  <si>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</si>
  <si>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</si>
  <si>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</si>
  <si>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</si>
  <si>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</si>
  <si>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</si>
  <si>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</si>
  <si>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</si>
  <si>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</si>
  <si>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</si>
  <si>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</si>
  <si>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</si>
  <si>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</si>
  <si>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</si>
  <si>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</si>
  <si>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</si>
  <si>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</si>
  <si>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</si>
  <si>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</si>
  <si>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</si>
  <si>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</si>
  <si>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</si>
  <si>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</si>
  <si>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</si>
  <si>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</si>
  <si>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</si>
  <si>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</si>
  <si>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</si>
  <si>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</si>
  <si>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</si>
  <si>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</si>
  <si>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</si>
  <si>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</si>
  <si>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</si>
  <si>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</si>
  <si>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</si>
  <si>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</si>
  <si>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</si>
  <si>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</si>
  <si>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</si>
  <si>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</si>
  <si>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</si>
  <si>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</si>
  <si>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</si>
  <si>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</si>
  <si>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</si>
  <si>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</si>
  <si>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</si>
  <si>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</si>
  <si>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</si>
  <si>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</si>
  <si>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</si>
  <si>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</si>
  <si>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</si>
  <si>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</si>
  <si>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</si>
  <si>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</si>
  <si>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</si>
  <si>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</si>
  <si>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</si>
  <si>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</si>
  <si>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</si>
  <si>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</si>
  <si>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</si>
  <si>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</si>
  <si>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</si>
  <si>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</si>
  <si>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</si>
  <si>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</si>
  <si>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</si>
  <si>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</si>
  <si>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</si>
  <si>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</si>
  <si>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</si>
  <si>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</si>
  <si>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</si>
  <si>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</si>
  <si>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</si>
  <si>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</si>
  <si>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</si>
  <si>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</si>
  <si>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</si>
  <si>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</si>
  <si>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</si>
  <si>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</si>
  <si>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</si>
  <si>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</si>
  <si>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</si>
  <si>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</si>
  <si>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</si>
  <si>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</si>
  <si>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</si>
  <si>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</si>
  <si>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</si>
  <si>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</si>
  <si>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</si>
  <si>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</si>
  <si>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</si>
  <si>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</si>
  <si>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</si>
  <si>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</si>
  <si>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</si>
  <si>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</si>
  <si>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</si>
  <si>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</si>
  <si>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</si>
  <si>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</si>
  <si>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</si>
  <si>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</si>
  <si>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</si>
  <si>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</si>
  <si>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</si>
  <si>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</si>
  <si>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</si>
  <si>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</si>
  <si>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</si>
  <si>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</si>
  <si>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</si>
  <si>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</si>
  <si>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</si>
  <si>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</si>
  <si>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</si>
  <si>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</si>
  <si>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</si>
  <si>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</si>
  <si>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</si>
  <si>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</si>
  <si>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</si>
  <si>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</si>
  <si>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</si>
  <si>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</si>
  <si>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</si>
  <si>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</si>
  <si>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</si>
  <si>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</si>
  <si>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</si>
  <si>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</si>
  <si>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</si>
  <si>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</si>
  <si>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</si>
  <si>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</si>
  <si>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</si>
  <si>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</si>
  <si>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</si>
  <si>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</si>
  <si>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</si>
  <si>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</si>
  <si>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</si>
  <si>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</si>
  <si>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</si>
  <si>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</si>
  <si>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</si>
  <si>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</si>
  <si>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</si>
  <si>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</si>
  <si>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</si>
  <si>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</si>
  <si>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</si>
  <si>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</si>
  <si>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</si>
  <si>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</si>
  <si>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</si>
  <si>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</si>
  <si>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</si>
  <si>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</si>
  <si>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</si>
  <si>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</si>
  <si>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</si>
  <si>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</si>
  <si>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</si>
  <si>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</si>
  <si>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</si>
  <si>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</si>
  <si>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</si>
  <si>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</si>
  <si>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</si>
  <si>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</si>
  <si>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</si>
  <si>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</si>
  <si>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</si>
  <si>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</si>
  <si>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</si>
  <si>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</si>
  <si>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</si>
  <si>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</si>
  <si>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</si>
  <si>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</si>
  <si>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</si>
  <si>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</si>
  <si>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</si>
  <si>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</si>
  <si>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</si>
  <si>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</si>
  <si>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</si>
  <si>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</si>
  <si>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</si>
  <si>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</si>
  <si>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</si>
  <si>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</si>
  <si>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</si>
  <si>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</si>
  <si>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</si>
  <si>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</si>
  <si>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</si>
  <si>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</si>
  <si>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</si>
  <si>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</si>
  <si>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</si>
  <si>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</si>
  <si>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</si>
  <si>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</si>
  <si>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</si>
  <si>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</si>
  <si>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</si>
  <si>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</si>
  <si>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</si>
  <si>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</si>
  <si>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</si>
  <si>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</si>
  <si>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</si>
  <si>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</si>
  <si>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</si>
  <si>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</si>
  <si>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</si>
  <si>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</si>
  <si>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</si>
  <si>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</si>
  <si>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</si>
  <si>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</si>
  <si>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</si>
  <si>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</si>
  <si>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</si>
  <si>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</si>
  <si>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</si>
  <si>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</si>
  <si>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</si>
  <si>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</si>
  <si>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</si>
  <si>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</si>
  <si>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</si>
  <si>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</si>
  <si>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</si>
  <si>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</si>
  <si>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</si>
  <si>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</si>
  <si>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</si>
  <si>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</si>
  <si>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</si>
  <si>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</si>
  <si>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</si>
  <si>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</si>
  <si>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</si>
  <si>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</si>
  <si>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</si>
  <si>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</si>
  <si>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</si>
  <si>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</si>
  <si>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</si>
  <si>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</si>
  <si>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</si>
  <si>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</si>
  <si>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</si>
  <si>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</si>
  <si>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</si>
  <si>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</si>
  <si>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</si>
  <si>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</si>
  <si>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</si>
  <si>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</si>
  <si>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</si>
  <si>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</si>
  <si>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</si>
  <si>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</si>
  <si>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</si>
  <si>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</si>
  <si>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</si>
  <si>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</si>
  <si>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</si>
  <si>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</si>
  <si>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</si>
  <si>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</si>
  <si>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</si>
  <si>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</si>
  <si>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</si>
  <si>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</si>
  <si>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</si>
  <si>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</si>
  <si>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</si>
  <si>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</si>
  <si>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</si>
  <si>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</si>
  <si>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</si>
  <si>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</si>
  <si>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</si>
  <si>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</si>
  <si>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</si>
  <si>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</si>
  <si>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</si>
  <si>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</si>
  <si>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</si>
  <si>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</si>
  <si>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</si>
  <si>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</si>
  <si>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</si>
  <si>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</si>
  <si>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</si>
  <si>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</si>
  <si>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</si>
  <si>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</si>
  <si>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</si>
  <si>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</si>
  <si>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</si>
  <si>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</si>
  <si>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</si>
  <si>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</si>
  <si>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</si>
  <si>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</si>
  <si>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</si>
  <si>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</si>
  <si>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</si>
  <si>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</si>
  <si>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</si>
  <si>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</si>
  <si>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</si>
  <si>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</si>
  <si>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</si>
  <si>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</si>
  <si>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</si>
  <si>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</si>
  <si>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</si>
  <si>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</si>
  <si>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</si>
  <si>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</si>
  <si>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</si>
  <si>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</si>
  <si>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</si>
  <si>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</si>
  <si>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</si>
  <si>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</si>
  <si>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</si>
  <si>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</si>
  <si>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</si>
  <si>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</si>
  <si>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</si>
  <si>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</si>
  <si>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</si>
  <si>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</si>
  <si>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</si>
  <si>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</si>
  <si>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</si>
  <si>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</si>
  <si>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</si>
  <si>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</si>
  <si>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</si>
  <si>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</si>
  <si>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</si>
  <si>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</si>
  <si>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</si>
  <si>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</si>
  <si>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</si>
  <si>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</si>
  <si>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</si>
  <si>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</si>
  <si>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</si>
  <si>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</si>
  <si>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</si>
  <si>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</si>
  <si>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</si>
  <si>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</si>
  <si>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</si>
  <si>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</si>
  <si>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</si>
  <si>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</si>
  <si>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</si>
  <si>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</si>
  <si>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</si>
  <si>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</si>
  <si>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</si>
  <si>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</si>
  <si>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</si>
  <si>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</si>
  <si>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</si>
  <si>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</si>
  <si>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</si>
  <si>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</si>
  <si>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</si>
  <si>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</si>
  <si>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</si>
  <si>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</si>
  <si>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</si>
  <si>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</si>
  <si>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</si>
  <si>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</si>
  <si>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</si>
  <si>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</si>
  <si>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</si>
  <si>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</si>
  <si>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</si>
  <si>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</si>
  <si>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</si>
  <si>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</si>
  <si>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</si>
  <si>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</si>
  <si>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</si>
  <si>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</si>
  <si>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</si>
  <si>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</si>
  <si>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</si>
  <si>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</si>
  <si>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</si>
  <si>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</si>
  <si>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</si>
  <si>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</si>
  <si>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</si>
  <si>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</si>
  <si>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</si>
  <si>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</si>
  <si>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</si>
  <si>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</si>
  <si>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</si>
  <si>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</si>
  <si>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</si>
  <si>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</si>
  <si>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</si>
  <si>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</si>
  <si>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</si>
  <si>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</si>
  <si>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</si>
  <si>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</si>
  <si>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</si>
  <si>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</si>
  <si>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</si>
  <si>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</si>
  <si>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</si>
  <si>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</si>
  <si>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</si>
  <si>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</si>
  <si>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</si>
  <si>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</si>
  <si>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</si>
  <si>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</si>
  <si>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</si>
  <si>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</si>
  <si>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</si>
  <si>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</si>
  <si>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</si>
  <si>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</si>
  <si>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</si>
  <si>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</si>
  <si>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</si>
  <si>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</si>
  <si>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</si>
  <si>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</si>
  <si>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</si>
  <si>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</si>
  <si>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</si>
  <si>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</si>
  <si>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</si>
  <si>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</si>
  <si>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</si>
  <si>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</si>
  <si>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</si>
  <si>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</si>
  <si>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</si>
  <si>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</si>
  <si>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</si>
  <si>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</si>
  <si>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</si>
  <si>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</si>
  <si>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</si>
  <si>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</si>
  <si>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</si>
  <si>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</si>
  <si>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</si>
  <si>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</si>
  <si>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</si>
  <si>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</si>
  <si>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</si>
  <si>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</si>
  <si>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</si>
  <si>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</si>
  <si>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</si>
  <si>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</si>
  <si>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</si>
  <si>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</si>
  <si>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</si>
  <si>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</si>
  <si>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</si>
  <si>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</si>
  <si>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</si>
  <si>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</si>
  <si>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</si>
  <si>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</si>
  <si>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</si>
  <si>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</si>
  <si>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</si>
  <si>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</si>
  <si>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</si>
  <si>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</si>
  <si>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</si>
  <si>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</si>
  <si>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</si>
  <si>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</si>
  <si>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</si>
  <si>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</si>
  <si>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</si>
  <si>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</si>
  <si>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</si>
  <si>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</si>
  <si>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</si>
  <si>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</si>
  <si>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</si>
  <si>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</si>
  <si>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</si>
  <si>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</si>
  <si>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</si>
  <si>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</si>
  <si>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</si>
  <si>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</si>
  <si>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</si>
  <si>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</si>
  <si>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</si>
  <si>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</si>
  <si>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</si>
  <si>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</si>
  <si>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</si>
  <si>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</si>
  <si>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</si>
  <si>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</si>
  <si>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</si>
  <si>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</si>
  <si>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</si>
  <si>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</si>
  <si>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</si>
  <si>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</si>
  <si>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</si>
  <si>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</si>
  <si>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</si>
  <si>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</si>
  <si>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</si>
  <si>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</si>
  <si>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</si>
  <si>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</si>
  <si>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</si>
  <si>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</si>
  <si>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</si>
  <si>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</si>
  <si>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</si>
  <si>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</si>
  <si>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</si>
  <si>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</si>
  <si>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</si>
  <si>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</si>
  <si>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</si>
  <si>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</si>
  <si>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</si>
  <si>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</si>
  <si>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</si>
  <si>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</si>
  <si>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</si>
  <si>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</si>
  <si>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</si>
  <si>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</si>
  <si>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</si>
  <si>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</si>
  <si>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</si>
  <si>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</si>
  <si>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</si>
  <si>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</si>
  <si>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</si>
  <si>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</si>
  <si>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</si>
  <si>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</si>
  <si>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</si>
  <si>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</si>
  <si>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</si>
  <si>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</si>
  <si>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</si>
  <si>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</si>
  <si>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</si>
  <si>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</si>
  <si>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</si>
  <si>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</si>
  <si>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</si>
  <si>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</si>
  <si>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</si>
  <si>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</si>
  <si>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</si>
  <si>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</si>
  <si>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</si>
  <si>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</si>
  <si>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</si>
  <si>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</si>
  <si>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</si>
  <si>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</si>
  <si>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</si>
  <si>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</si>
  <si>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</si>
  <si>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</si>
  <si>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</si>
  <si>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</si>
  <si>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</si>
  <si>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</si>
  <si>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</si>
  <si>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</si>
  <si>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</si>
  <si>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</si>
  <si>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</si>
  <si>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</si>
  <si>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</si>
  <si>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</si>
  <si>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</si>
  <si>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</si>
  <si>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</si>
  <si>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</si>
  <si>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</si>
  <si>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</si>
  <si>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</si>
  <si>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</si>
  <si>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</si>
  <si>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</si>
  <si>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</si>
  <si>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</si>
  <si>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</si>
  <si>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</si>
  <si>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</si>
  <si>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</si>
  <si>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</si>
  <si>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</si>
  <si>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</si>
  <si>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</si>
  <si>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</si>
  <si>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</si>
  <si>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</si>
  <si>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</si>
  <si>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</si>
  <si>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</si>
  <si>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</si>
  <si>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</si>
  <si>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</si>
  <si>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</si>
  <si>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</si>
  <si>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</si>
  <si>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</si>
  <si>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</si>
  <si>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</si>
  <si>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</si>
  <si>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</si>
  <si>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</si>
  <si>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</si>
  <si>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</si>
  <si>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</si>
  <si>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</si>
  <si>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</si>
  <si>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</si>
  <si>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</si>
  <si>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</si>
  <si>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</si>
  <si>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</si>
  <si>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</si>
  <si>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</si>
  <si>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</si>
  <si>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</si>
  <si>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</si>
  <si>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</si>
  <si>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</si>
  <si>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</si>
  <si>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</si>
  <si>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</si>
  <si>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</si>
  <si>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</si>
  <si>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</si>
  <si>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</si>
  <si>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</si>
  <si>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</si>
  <si>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</si>
  <si>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</si>
  <si>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</si>
  <si>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</si>
  <si>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</si>
  <si>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</si>
  <si>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</si>
  <si>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</si>
  <si>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</si>
  <si>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</si>
  <si>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</si>
  <si>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</si>
  <si>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</si>
  <si>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</si>
  <si>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</si>
  <si>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</si>
  <si>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</si>
  <si>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</si>
  <si>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</si>
  <si>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</si>
  <si>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</si>
  <si>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</si>
  <si>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</si>
  <si>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</si>
  <si>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</si>
  <si>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</si>
  <si>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</si>
  <si>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</si>
  <si>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</si>
  <si>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</si>
  <si>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</si>
  <si>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</si>
  <si>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</si>
  <si>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</si>
  <si>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</si>
  <si>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</si>
  <si>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</si>
  <si>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</si>
  <si>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</si>
  <si>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</si>
  <si>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</si>
  <si>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</si>
  <si>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</si>
  <si>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</si>
  <si>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</si>
  <si>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</si>
  <si>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</si>
  <si>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</si>
  <si>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</si>
  <si>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</si>
  <si>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</si>
  <si>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</si>
  <si>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</si>
  <si>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</si>
  <si>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</si>
  <si>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</si>
  <si>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</si>
  <si>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</si>
  <si>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</si>
  <si>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</si>
  <si>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</si>
  <si>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</si>
  <si>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</si>
  <si>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</si>
  <si>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</si>
  <si>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</si>
  <si>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</si>
  <si>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</si>
  <si>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</si>
  <si>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</si>
  <si>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</si>
  <si>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</si>
  <si>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</si>
  <si>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</si>
  <si>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</si>
  <si>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</si>
  <si>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</si>
  <si>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</si>
  <si>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</si>
  <si>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</si>
  <si>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</si>
  <si>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</si>
  <si>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</si>
  <si>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</si>
  <si>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</si>
  <si>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</si>
  <si>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</si>
  <si>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</si>
  <si>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</si>
  <si>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</si>
  <si>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</si>
  <si>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</si>
  <si>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</si>
  <si>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</si>
  <si>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</si>
  <si>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</si>
  <si>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</si>
  <si>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</si>
  <si>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</si>
  <si>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</si>
  <si>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</si>
  <si>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</si>
  <si>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</si>
  <si>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</si>
  <si>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</si>
  <si>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</si>
  <si>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</si>
  <si>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</si>
  <si>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</si>
  <si>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</si>
  <si>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</si>
  <si>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</si>
  <si>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</si>
  <si>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</si>
  <si>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</si>
  <si>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</si>
  <si>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</si>
  <si>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</si>
  <si>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</si>
  <si>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</si>
  <si>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</si>
  <si>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</si>
  <si>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</si>
  <si>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</si>
  <si>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</si>
  <si>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</si>
  <si>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</si>
  <si>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</si>
  <si>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</si>
  <si>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</si>
  <si>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</si>
  <si>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</si>
  <si>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</si>
  <si>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</si>
  <si>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</si>
  <si>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</si>
  <si>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</si>
  <si>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</si>
  <si>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</si>
  <si>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</si>
  <si>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</si>
  <si>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</si>
  <si>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</si>
  <si>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</si>
  <si>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</si>
  <si>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</si>
  <si>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</si>
  <si>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</si>
  <si>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</si>
  <si>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</si>
  <si>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</si>
  <si>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</si>
  <si>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</si>
  <si>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</si>
  <si>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</si>
  <si>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</si>
  <si>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</si>
  <si>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</si>
  <si>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</si>
  <si>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</si>
  <si>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</si>
  <si>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</si>
  <si>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</si>
  <si>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</si>
  <si>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</si>
  <si>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</si>
  <si>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</si>
  <si>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</si>
  <si>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</si>
  <si>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</si>
  <si>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</si>
  <si>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</si>
  <si>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</si>
  <si>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</si>
  <si>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</si>
  <si>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</si>
  <si>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</si>
  <si>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</si>
  <si>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</si>
  <si>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</si>
  <si>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</si>
  <si>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</si>
  <si>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</si>
  <si>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</si>
  <si>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</si>
  <si>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</si>
  <si>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</si>
  <si>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</si>
  <si>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</si>
  <si>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</si>
  <si>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</si>
  <si>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</si>
  <si>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</si>
  <si>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</si>
  <si>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</si>
  <si>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</si>
  <si>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</si>
  <si>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</si>
  <si>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</si>
  <si>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</si>
  <si>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</si>
  <si>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</si>
  <si>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</si>
  <si>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</si>
  <si>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</si>
  <si>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</si>
  <si>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</si>
  <si>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</si>
  <si>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</si>
  <si>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</si>
  <si>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</si>
  <si>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</si>
  <si>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</si>
  <si>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</si>
  <si>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</si>
  <si>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</si>
  <si>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</si>
  <si>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</si>
  <si>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</si>
  <si>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</si>
  <si>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</si>
  <si>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</si>
  <si>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</si>
  <si>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</si>
  <si>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</si>
  <si>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</si>
  <si>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</si>
  <si>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</si>
  <si>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</si>
  <si>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</si>
  <si>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</si>
  <si>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</si>
  <si>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</si>
  <si>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</si>
  <si>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</si>
  <si>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</si>
  <si>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</si>
  <si>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</si>
  <si>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</si>
  <si>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</si>
  <si>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</si>
  <si>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</si>
  <si>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</si>
  <si>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</si>
  <si>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</si>
  <si>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</si>
  <si>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</si>
  <si>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</si>
  <si>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</si>
  <si>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</si>
  <si>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</si>
  <si>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</si>
  <si>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</si>
  <si>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</si>
  <si>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</si>
  <si>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</si>
  <si>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</si>
  <si>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</si>
  <si>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</si>
  <si>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</si>
  <si>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</si>
  <si>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</si>
  <si>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</si>
  <si>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</si>
  <si>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</si>
  <si>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</si>
  <si>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</si>
  <si>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</si>
  <si>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</si>
  <si>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</si>
  <si>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</si>
  <si>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</si>
  <si>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</si>
  <si>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</si>
  <si>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</si>
  <si>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</si>
  <si>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</si>
  <si>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</si>
  <si>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</si>
  <si>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</si>
  <si>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</si>
  <si>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</si>
  <si>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</si>
  <si>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</si>
  <si>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</si>
  <si>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</si>
  <si>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</si>
  <si>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</si>
  <si>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</si>
  <si>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</si>
  <si>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</si>
  <si>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</si>
  <si>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</si>
  <si>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</si>
  <si>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</si>
  <si>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</si>
  <si>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</si>
  <si>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</si>
  <si>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</si>
  <si>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</si>
  <si>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</si>
  <si>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</si>
  <si>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</si>
  <si>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</si>
  <si>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</si>
  <si>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</si>
  <si>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</si>
  <si>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</si>
  <si>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</si>
  <si>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</si>
  <si>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</si>
  <si>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</si>
  <si>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</si>
  <si>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</si>
  <si>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</si>
  <si>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</si>
  <si>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</si>
  <si>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</si>
  <si>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</si>
  <si>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</si>
  <si>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</si>
  <si>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</si>
  <si>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</si>
  <si>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</si>
  <si>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</si>
  <si>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</si>
  <si>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</si>
  <si>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</si>
  <si>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</si>
  <si>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</si>
  <si>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</si>
  <si>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</si>
  <si>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</si>
  <si>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</si>
  <si>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</si>
  <si>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</si>
  <si>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</si>
  <si>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</si>
  <si>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</si>
  <si>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</si>
  <si>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</si>
  <si>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</si>
  <si>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</si>
  <si>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</si>
  <si>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</si>
  <si>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</si>
  <si>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</si>
  <si>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</si>
  <si>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</si>
  <si>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</si>
  <si>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</si>
  <si>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</si>
  <si>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</si>
  <si>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</si>
  <si>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</si>
  <si>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</si>
  <si>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</si>
  <si>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</si>
  <si>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</si>
  <si>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</si>
  <si>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</si>
  <si>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</si>
  <si>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</si>
  <si>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</si>
  <si>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</si>
  <si>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</si>
  <si>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</si>
  <si>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</si>
  <si>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</si>
  <si>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</si>
  <si>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</si>
  <si>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</si>
  <si>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</si>
  <si>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</si>
  <si>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</si>
  <si>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</si>
  <si>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</si>
  <si>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</si>
  <si>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</si>
  <si>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</si>
  <si>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</si>
  <si>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</si>
  <si>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</si>
  <si>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</si>
  <si>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</si>
  <si>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</si>
  <si>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</si>
  <si>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</si>
  <si>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</si>
  <si>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</si>
  <si>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</si>
  <si>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</si>
  <si>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</si>
  <si>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</si>
  <si>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</si>
  <si>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</si>
  <si>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</si>
  <si>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</si>
  <si>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</si>
  <si>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</si>
  <si>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</si>
  <si>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</si>
  <si>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</si>
  <si>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</si>
  <si>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</si>
  <si>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</si>
  <si>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</si>
  <si>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</si>
  <si>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</si>
  <si>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</si>
  <si>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</si>
  <si>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</si>
  <si>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</si>
  <si>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</si>
  <si>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</si>
  <si>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</si>
  <si>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</si>
  <si>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</si>
  <si>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</si>
  <si>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</si>
  <si>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</si>
  <si>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</si>
  <si>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</si>
  <si>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</si>
  <si>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</si>
  <si>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</si>
  <si>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</si>
  <si>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</si>
  <si>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</si>
  <si>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</si>
  <si>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</si>
  <si>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</si>
  <si>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</si>
  <si>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</si>
  <si>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</si>
  <si>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</si>
  <si>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</si>
  <si>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</si>
  <si>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</si>
  <si>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</si>
  <si>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</si>
  <si>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</si>
  <si>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</si>
  <si>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</si>
  <si>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</si>
  <si>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</si>
  <si>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</si>
  <si>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</si>
  <si>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</si>
  <si>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</si>
  <si>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</si>
  <si>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</si>
  <si>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</si>
  <si>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</si>
  <si>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</si>
  <si>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</si>
  <si>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</si>
  <si>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</si>
  <si>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</si>
  <si>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</si>
  <si>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</si>
  <si>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</si>
  <si>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</si>
  <si>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</si>
  <si>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</si>
  <si>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</si>
  <si>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</si>
  <si>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</si>
  <si>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</si>
  <si>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</si>
  <si>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</si>
  <si>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</si>
  <si>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</si>
  <si>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</si>
  <si>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</si>
  <si>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</si>
  <si>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</si>
  <si>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</si>
  <si>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</si>
  <si>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</si>
  <si>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</si>
  <si>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</si>
  <si>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</si>
  <si>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</si>
  <si>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</si>
  <si>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</si>
  <si>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</si>
  <si>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</si>
  <si>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</si>
  <si>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</si>
  <si>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</si>
  <si>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</si>
  <si>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</si>
  <si>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</si>
  <si>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</si>
  <si>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</si>
  <si>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</si>
  <si>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</si>
  <si>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</si>
  <si>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</si>
  <si>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</si>
  <si>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</si>
  <si>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</si>
  <si>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</si>
  <si>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</si>
  <si>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</si>
  <si>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</si>
  <si>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</si>
  <si>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</si>
  <si>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</si>
  <si>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</si>
  <si>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</si>
  <si>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</si>
  <si>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</si>
  <si>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</si>
  <si>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</si>
  <si>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</si>
  <si>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</si>
  <si>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</si>
  <si>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</si>
  <si>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</si>
  <si>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</si>
  <si>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</si>
  <si>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</si>
  <si>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</si>
  <si>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</si>
  <si>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</si>
  <si>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</si>
  <si>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</si>
  <si>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</si>
  <si>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</si>
  <si>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</si>
  <si>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</si>
  <si>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</si>
  <si>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</si>
  <si>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</si>
  <si>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</si>
  <si>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</si>
  <si>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</si>
  <si>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</si>
  <si>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</si>
  <si>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</si>
  <si>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</si>
  <si>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</si>
  <si>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</si>
  <si>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</si>
  <si>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</si>
  <si>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</si>
  <si>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</si>
  <si>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</si>
  <si>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</si>
  <si>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</si>
  <si>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</si>
  <si>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</si>
  <si>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</si>
  <si>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</si>
  <si>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</si>
  <si>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</si>
  <si>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</si>
  <si>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</si>
  <si>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</si>
  <si>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</si>
  <si>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</si>
  <si>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</si>
  <si>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</si>
  <si>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</si>
  <si>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</si>
  <si>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</si>
  <si>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</si>
  <si>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</si>
  <si>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</si>
  <si>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</si>
  <si>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</si>
  <si>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</si>
  <si>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</si>
  <si>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</si>
  <si>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</si>
  <si>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</si>
  <si>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</si>
  <si>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</si>
  <si>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</si>
  <si>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</si>
  <si>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</si>
  <si>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</si>
  <si>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</si>
  <si>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</si>
  <si>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</si>
  <si>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</si>
  <si>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</si>
  <si>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</si>
  <si>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</si>
  <si>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</si>
  <si>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</si>
  <si>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</si>
  <si>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</si>
  <si>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</si>
  <si>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</si>
  <si>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</si>
  <si>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</si>
  <si>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</si>
  <si>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</si>
  <si>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</si>
  <si>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</si>
  <si>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</si>
  <si>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</si>
  <si>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</si>
  <si>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</si>
  <si>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</si>
  <si>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</si>
  <si>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</si>
  <si>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</si>
  <si>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</si>
  <si>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</si>
  <si>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</si>
  <si>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</si>
  <si>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</si>
  <si>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</si>
  <si>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</si>
  <si>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</si>
  <si>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</si>
  <si>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</si>
  <si>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</si>
  <si>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</si>
  <si>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</si>
  <si>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</si>
  <si>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</si>
  <si>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</si>
  <si>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</si>
  <si>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</si>
  <si>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</si>
  <si>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</si>
  <si>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</si>
  <si>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</si>
  <si>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</si>
  <si>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</si>
  <si>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</si>
  <si>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</si>
  <si>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</si>
  <si>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</si>
  <si>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</si>
  <si>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</si>
  <si>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</si>
  <si>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</si>
  <si>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</si>
  <si>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</si>
  <si>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</si>
  <si>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</si>
  <si>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</si>
  <si>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</si>
  <si>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</si>
  <si>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</si>
  <si>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</si>
  <si>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</si>
  <si>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</si>
  <si>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</si>
  <si>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</si>
  <si>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</si>
  <si>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</si>
  <si>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</si>
  <si>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</si>
  <si>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</si>
  <si>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</si>
  <si>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</si>
  <si>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</si>
  <si>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</si>
  <si>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</si>
  <si>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</si>
  <si>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</si>
  <si>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</si>
  <si>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</si>
  <si>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</si>
  <si>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</si>
  <si>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</si>
  <si>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</si>
  <si>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</si>
  <si>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</si>
  <si>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</si>
  <si>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</si>
  <si>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</si>
  <si>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</si>
  <si>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</si>
  <si>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</si>
  <si>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</si>
  <si>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</si>
  <si>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</si>
  <si>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</si>
  <si>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</si>
  <si>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</si>
  <si>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</si>
  <si>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</si>
  <si>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</si>
  <si>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</si>
  <si>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</si>
  <si>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</si>
  <si>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</si>
  <si>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</si>
  <si>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</si>
  <si>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</si>
  <si>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</si>
  <si>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</si>
  <si>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</si>
  <si>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</si>
  <si>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</si>
  <si>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</si>
  <si>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</si>
  <si>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</si>
  <si>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</si>
  <si>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</si>
  <si>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</si>
  <si>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</si>
  <si>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</si>
  <si>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</si>
  <si>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</si>
  <si>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</si>
  <si>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</si>
  <si>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</si>
  <si>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</si>
  <si>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</si>
  <si>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</si>
  <si>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</si>
  <si>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</si>
  <si>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</si>
  <si>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</si>
  <si>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</si>
  <si>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</si>
  <si>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</si>
  <si>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</si>
  <si>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</si>
  <si>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</si>
  <si>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</si>
  <si>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</si>
  <si>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</si>
  <si>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</si>
  <si>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</si>
  <si>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</si>
  <si>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</si>
  <si>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</si>
  <si>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</si>
  <si>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</si>
  <si>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</si>
  <si>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</si>
  <si>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</si>
  <si>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</si>
  <si>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</si>
  <si>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</si>
  <si>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</si>
  <si>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</si>
  <si>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</si>
  <si>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</si>
  <si>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</si>
  <si>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</si>
  <si>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</si>
  <si>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</si>
  <si>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</si>
  <si>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</si>
  <si>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</si>
  <si>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</si>
  <si>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</si>
  <si>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</si>
  <si>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</si>
  <si>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</si>
  <si>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</si>
  <si>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</si>
  <si>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</si>
  <si>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</si>
  <si>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</si>
  <si>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</si>
  <si>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</si>
  <si>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</si>
  <si>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</si>
  <si>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</si>
  <si>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</si>
  <si>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</si>
  <si>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</si>
  <si>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</si>
  <si>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</si>
  <si>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</si>
  <si>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</si>
  <si>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</si>
  <si>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</si>
  <si>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</si>
  <si>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</si>
  <si>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</si>
  <si>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</si>
  <si>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</si>
  <si>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</si>
  <si>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</si>
  <si>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</si>
  <si>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</si>
  <si>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</si>
  <si>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</si>
  <si>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</si>
  <si>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</si>
  <si>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</si>
  <si>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</si>
  <si>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</si>
  <si>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</si>
  <si>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</si>
  <si>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</si>
  <si>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</si>
  <si>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</si>
  <si>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</si>
  <si>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</si>
  <si>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</si>
  <si>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</si>
  <si>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</si>
  <si>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</si>
  <si>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</si>
  <si>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</si>
  <si>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</si>
  <si>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</si>
  <si>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</si>
  <si>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</si>
  <si>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</si>
  <si>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</si>
  <si>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</si>
  <si>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</si>
  <si>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</si>
  <si>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</si>
  <si>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</si>
  <si>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</si>
  <si>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</si>
  <si>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</si>
  <si>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</si>
  <si>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</si>
  <si>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</si>
  <si>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</si>
  <si>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</si>
  <si>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</si>
  <si>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</si>
  <si>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</si>
  <si>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</si>
  <si>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</si>
  <si>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</si>
  <si>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</si>
  <si>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</si>
  <si>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</si>
  <si>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</si>
  <si>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</si>
  <si>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</si>
  <si>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</si>
  <si>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</si>
  <si>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</si>
  <si>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</si>
  <si>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</si>
  <si>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</si>
  <si>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</si>
  <si>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</si>
  <si>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</si>
  <si>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</si>
  <si>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</si>
  <si>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</si>
  <si>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</si>
  <si>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</si>
  <si>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</si>
  <si>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</si>
  <si>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</si>
  <si>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</si>
  <si>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</si>
  <si>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</si>
  <si>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</si>
  <si>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</si>
  <si>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</si>
  <si>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</si>
  <si>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</si>
  <si>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</si>
  <si>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</si>
  <si>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</si>
  <si>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</si>
  <si>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</si>
  <si>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</si>
  <si>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</si>
  <si>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</si>
  <si>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</si>
  <si>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</si>
  <si>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</si>
  <si>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</si>
  <si>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</si>
  <si>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</si>
  <si>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</si>
  <si>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</si>
  <si>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</si>
  <si>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</si>
  <si>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</si>
  <si>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</si>
  <si>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</si>
  <si>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</si>
  <si>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</si>
  <si>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</si>
  <si>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</si>
  <si>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</si>
  <si>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</si>
  <si>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</si>
  <si>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</si>
  <si>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</si>
  <si>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</si>
  <si>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</si>
  <si>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</si>
  <si>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</si>
  <si>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</si>
  <si>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</si>
  <si>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</si>
  <si>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</si>
  <si>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</si>
  <si>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</si>
  <si>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</si>
  <si>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</si>
  <si>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</si>
  <si>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</si>
  <si>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</si>
  <si>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</si>
  <si>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</si>
  <si>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</si>
  <si>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</si>
  <si>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</si>
  <si>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</si>
  <si>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</si>
  <si>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</si>
  <si>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</si>
  <si>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</si>
  <si>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</si>
  <si>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</si>
  <si>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</si>
  <si>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</si>
  <si>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</si>
  <si>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</si>
  <si>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</si>
  <si>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</si>
  <si>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</si>
  <si>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</si>
  <si>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</si>
  <si>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</si>
  <si>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</si>
  <si>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</si>
  <si>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</si>
  <si>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</si>
  <si>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</si>
  <si>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</si>
  <si>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</si>
  <si>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</si>
  <si>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</si>
  <si>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</si>
  <si>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</si>
  <si>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</si>
  <si>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</si>
  <si>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</si>
  <si>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</si>
  <si>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</si>
  <si>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</si>
  <si>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</si>
  <si>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</si>
  <si>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</si>
  <si>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</si>
  <si>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</si>
  <si>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</si>
  <si>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</si>
  <si>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</si>
  <si>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</si>
  <si>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</si>
  <si>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</si>
  <si>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</si>
  <si>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</si>
  <si>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</si>
  <si>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</si>
  <si>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</si>
  <si>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</si>
  <si>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</si>
  <si>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</si>
  <si>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</si>
  <si>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</si>
  <si>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</si>
  <si>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</si>
  <si>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</si>
  <si>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</si>
  <si>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</si>
  <si>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</si>
  <si>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</si>
  <si>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</si>
  <si>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</si>
  <si>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</si>
  <si>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</si>
  <si>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</si>
  <si>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</si>
  <si>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</si>
  <si>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</si>
  <si>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</si>
  <si>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</si>
  <si>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</si>
  <si>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</si>
  <si>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</si>
  <si>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</si>
  <si>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</si>
  <si>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</si>
  <si>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</si>
  <si>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</si>
  <si>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</si>
  <si>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</si>
  <si>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</si>
  <si>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</si>
  <si>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</si>
  <si>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</si>
  <si>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</si>
  <si>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</si>
  <si>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</si>
  <si>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</si>
  <si>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</si>
  <si>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</si>
  <si>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</si>
  <si>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</si>
  <si>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</si>
  <si>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</si>
  <si>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</si>
  <si>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</si>
  <si>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</si>
  <si>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</si>
  <si>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</si>
  <si>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</si>
  <si>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</si>
  <si>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</si>
  <si>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</si>
  <si>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</si>
  <si>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</si>
  <si>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</si>
  <si>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</si>
  <si>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</si>
  <si>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</si>
  <si>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</si>
  <si>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</si>
  <si>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</si>
  <si>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</si>
  <si>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</si>
  <si>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</si>
  <si>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</si>
  <si>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</si>
  <si>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</si>
  <si>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</si>
  <si>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</si>
  <si>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</si>
  <si>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</si>
  <si>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</si>
  <si>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</si>
  <si>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</si>
  <si>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</si>
  <si>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</si>
  <si>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</si>
  <si>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</si>
  <si>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</si>
  <si>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</si>
  <si>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</si>
  <si>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</si>
  <si>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</si>
  <si>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</si>
  <si>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</si>
  <si>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</si>
  <si>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</si>
  <si>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</si>
  <si>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</si>
  <si>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</si>
  <si>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</si>
  <si>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</si>
  <si>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</si>
  <si>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</si>
  <si>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</si>
  <si>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</si>
  <si>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</si>
  <si>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</si>
  <si>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</si>
  <si>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</si>
  <si>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</si>
  <si>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</si>
  <si>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</si>
  <si>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</si>
  <si>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</si>
  <si>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</si>
  <si>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</si>
  <si>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</si>
  <si>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</si>
  <si>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</si>
  <si>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</si>
  <si>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</si>
  <si>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</si>
  <si>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</si>
  <si>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</si>
  <si>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</si>
  <si>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</si>
  <si>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</si>
  <si>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</si>
  <si>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</si>
  <si>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</si>
  <si>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</si>
  <si>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</si>
  <si>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</si>
  <si>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</si>
  <si>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</si>
  <si>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</si>
  <si>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</si>
  <si>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</si>
  <si>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</si>
  <si>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</si>
  <si>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</si>
  <si>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</si>
  <si>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</si>
  <si>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</si>
  <si>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</si>
  <si>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</si>
  <si>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</si>
  <si>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</si>
  <si>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</si>
  <si>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</si>
  <si>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</si>
  <si>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</si>
  <si>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</si>
  <si>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</si>
  <si>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</si>
  <si>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</si>
  <si>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</si>
  <si>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</si>
  <si>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</si>
  <si>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</si>
  <si>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</si>
  <si>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</si>
  <si>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</si>
  <si>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</si>
  <si>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</si>
  <si>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</si>
  <si>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</si>
  <si>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</si>
  <si>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</si>
  <si>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</si>
  <si>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</si>
  <si>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</si>
  <si>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</si>
  <si>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</si>
  <si>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</si>
  <si>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</si>
  <si>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</si>
  <si>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</si>
  <si>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</si>
  <si>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</si>
  <si>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</si>
  <si>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</si>
  <si>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</si>
  <si>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</si>
  <si>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</si>
  <si>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</si>
  <si>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</si>
  <si>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</si>
  <si>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</si>
  <si>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</si>
  <si>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</si>
  <si>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</si>
  <si>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</si>
  <si>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</si>
  <si>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</si>
  <si>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</si>
  <si>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</si>
  <si>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</si>
  <si>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</si>
  <si>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</si>
  <si>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</si>
  <si>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</si>
  <si>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</si>
  <si>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</si>
  <si>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</si>
  <si>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</si>
  <si>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</si>
  <si>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</si>
  <si>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</si>
  <si>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</si>
  <si>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</si>
  <si>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</si>
  <si>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</si>
  <si>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</si>
  <si>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</si>
  <si>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</si>
  <si>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</si>
  <si>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</si>
  <si>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</si>
  <si>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</si>
  <si>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</si>
  <si>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</si>
  <si>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</si>
  <si>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</si>
  <si>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</si>
  <si>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</si>
  <si>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</si>
  <si>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</si>
  <si>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</si>
  <si>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</si>
  <si>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</si>
  <si>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</si>
  <si>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</si>
  <si>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</si>
  <si>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</si>
  <si>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</si>
  <si>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</si>
  <si>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</si>
  <si>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</si>
  <si>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</si>
  <si>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</si>
  <si>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</si>
  <si>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</si>
  <si>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</si>
  <si>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</si>
  <si>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</si>
  <si>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</si>
  <si>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</si>
  <si>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</si>
  <si>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</si>
  <si>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</si>
  <si>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</si>
  <si>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</si>
  <si>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</si>
  <si>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</si>
  <si>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</si>
  <si>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</si>
  <si>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</si>
  <si>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</si>
  <si>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</si>
  <si>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</si>
  <si>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</si>
  <si>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</si>
  <si>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</si>
  <si>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</si>
  <si>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</si>
  <si>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</si>
  <si>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</si>
  <si>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</si>
  <si>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</si>
  <si>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</si>
  <si>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</si>
  <si>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</si>
  <si>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</si>
  <si>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</si>
  <si>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</si>
  <si>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</si>
  <si>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</si>
  <si>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</si>
  <si>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</si>
  <si>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</si>
  <si>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</si>
  <si>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</si>
  <si>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</si>
  <si>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</si>
  <si>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</si>
  <si>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</si>
  <si>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</si>
  <si>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</si>
  <si>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</si>
  <si>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</si>
  <si>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</si>
  <si>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</si>
  <si>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</si>
  <si>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</si>
  <si>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</si>
  <si>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</si>
  <si>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</si>
  <si>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</si>
  <si>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</si>
  <si>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</si>
  <si>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</si>
  <si>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</si>
  <si>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</si>
  <si>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</si>
  <si>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</si>
  <si>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</si>
  <si>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</si>
  <si>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</si>
  <si>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</si>
  <si>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</si>
  <si>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</si>
  <si>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</si>
  <si>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</si>
  <si>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</si>
  <si>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</si>
  <si>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</si>
  <si>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</si>
  <si>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</si>
  <si>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</si>
  <si>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</si>
  <si>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</si>
  <si>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</si>
  <si>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</si>
  <si>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</si>
  <si>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</si>
  <si>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</si>
  <si>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</si>
  <si>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</si>
  <si>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</si>
  <si>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</si>
  <si>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</si>
  <si>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</si>
  <si>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</si>
  <si>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</si>
  <si>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</si>
  <si>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</si>
  <si>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</si>
  <si>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</si>
  <si>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</si>
  <si>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</si>
  <si>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</si>
  <si>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</si>
  <si>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</si>
  <si>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</si>
  <si>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</si>
  <si>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</si>
  <si>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</si>
  <si>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</si>
  <si>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</si>
  <si>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</si>
  <si>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</si>
  <si>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</si>
  <si>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</si>
  <si>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</si>
  <si>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</si>
  <si>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</si>
  <si>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</si>
  <si>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</si>
  <si>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</si>
  <si>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</si>
  <si>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</si>
  <si>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</si>
  <si>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</si>
  <si>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</si>
  <si>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</si>
  <si>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</si>
  <si>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</si>
  <si>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</si>
  <si>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</si>
  <si>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</si>
  <si>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</si>
  <si>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</si>
  <si>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</si>
  <si>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</si>
  <si>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</si>
  <si>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</si>
  <si>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</si>
  <si>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</si>
  <si>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</si>
  <si>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</si>
  <si>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</si>
  <si>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</si>
  <si>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</si>
  <si>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</si>
  <si>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</si>
  <si>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</si>
  <si>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</si>
  <si>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</si>
  <si>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</si>
  <si>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</si>
  <si>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</si>
  <si>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</si>
  <si>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</si>
  <si>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</si>
  <si>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</si>
  <si>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</si>
  <si>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</si>
  <si>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</si>
  <si>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</si>
  <si>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</si>
  <si>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</si>
  <si>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</si>
  <si>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</si>
  <si>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</si>
  <si>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</si>
  <si>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</si>
  <si>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</si>
  <si>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</si>
  <si>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</si>
  <si>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</si>
  <si>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</si>
  <si>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</si>
  <si>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</si>
  <si>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</si>
  <si>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</si>
  <si>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</si>
  <si>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</si>
  <si>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</si>
  <si>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</si>
  <si>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</si>
  <si>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</si>
  <si>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</si>
  <si>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</si>
  <si>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</si>
  <si>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</si>
  <si>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</si>
  <si>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</si>
  <si>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</si>
  <si>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</si>
  <si>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</si>
  <si>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</si>
  <si>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</si>
  <si>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</si>
  <si>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</si>
  <si>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</si>
  <si>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</si>
  <si>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</si>
  <si>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</si>
  <si>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</si>
  <si>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</si>
  <si>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</si>
  <si>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</si>
  <si>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</si>
  <si>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</si>
  <si>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</si>
  <si>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</si>
  <si>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</si>
  <si>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</si>
  <si>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</si>
  <si>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</si>
  <si>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</si>
  <si>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</si>
  <si>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</si>
  <si>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</si>
  <si>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</si>
  <si>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</si>
  <si>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</si>
  <si>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</si>
  <si>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</si>
  <si>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</si>
  <si>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</si>
  <si>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</si>
  <si>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</si>
  <si>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</si>
  <si>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</si>
  <si>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</si>
  <si>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</si>
  <si>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</si>
  <si>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</si>
  <si>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</si>
  <si>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</si>
  <si>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</si>
  <si>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</si>
  <si>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</si>
  <si>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</si>
  <si>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</si>
  <si>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</si>
  <si>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</si>
  <si>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</si>
  <si>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</si>
  <si>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</si>
  <si>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</si>
  <si>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</si>
  <si>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</si>
  <si>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</si>
  <si>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</si>
  <si>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</si>
  <si>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</si>
  <si>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</si>
  <si>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</si>
  <si>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</si>
  <si>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</si>
  <si>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</si>
  <si>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</si>
  <si>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</si>
  <si>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</si>
  <si>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</si>
  <si>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</si>
  <si>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</si>
  <si>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</si>
  <si>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</si>
  <si>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</si>
  <si>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</si>
  <si>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</si>
  <si>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</si>
  <si>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</si>
  <si>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</si>
  <si>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</si>
  <si>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</si>
  <si>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</si>
  <si>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</si>
  <si>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</si>
  <si>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</si>
  <si>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</si>
  <si>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</si>
  <si>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</si>
  <si>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</si>
  <si>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</si>
  <si>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</si>
  <si>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</si>
  <si>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</si>
  <si>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</si>
  <si>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</si>
  <si>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</si>
  <si>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</si>
  <si>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</si>
  <si>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</si>
  <si>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</si>
  <si>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</si>
  <si>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</si>
  <si>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</si>
  <si>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</si>
  <si>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</si>
  <si>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</si>
  <si>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</si>
  <si>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</si>
  <si>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</si>
  <si>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</si>
  <si>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</si>
  <si>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</si>
  <si>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</si>
  <si>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</si>
  <si>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</si>
  <si>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</si>
  <si>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</si>
  <si>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</si>
  <si>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</si>
  <si>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</si>
  <si>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</si>
  <si>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</si>
  <si>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</si>
  <si>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</si>
  <si>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</si>
  <si>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</si>
  <si>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</si>
  <si>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</si>
  <si>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</si>
  <si>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</si>
  <si>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</si>
  <si>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</si>
  <si>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</si>
  <si>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</si>
  <si>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</si>
  <si>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</si>
  <si>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</si>
  <si>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</si>
  <si>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</si>
  <si>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</si>
  <si>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</si>
  <si>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</si>
  <si>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</si>
  <si>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</si>
  <si>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</si>
  <si>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</si>
  <si>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</si>
  <si>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</si>
  <si>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</si>
  <si>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</si>
  <si>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</si>
  <si>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</si>
  <si>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</si>
  <si>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</si>
  <si>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</si>
  <si>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</si>
  <si>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</si>
  <si>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</si>
  <si>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</si>
  <si>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</si>
  <si>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</si>
  <si>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</si>
  <si>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</si>
  <si>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</si>
  <si>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</si>
  <si>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</si>
  <si>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</si>
  <si>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</si>
  <si>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</si>
  <si>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</si>
  <si>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</si>
  <si>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</si>
  <si>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</si>
  <si>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</si>
  <si>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</si>
  <si>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</si>
  <si>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</si>
  <si>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</si>
  <si>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</si>
  <si>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</si>
  <si>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</si>
  <si>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</si>
  <si>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</si>
  <si>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</si>
  <si>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</si>
  <si>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</si>
  <si>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</si>
  <si>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</si>
  <si>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</si>
  <si>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</si>
  <si>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</si>
  <si>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</si>
  <si>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</si>
  <si>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</si>
  <si>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</si>
  <si>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</si>
  <si>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</si>
  <si>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</si>
  <si>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</si>
  <si>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</si>
  <si>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</si>
  <si>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</si>
  <si>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</si>
  <si>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</si>
  <si>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</si>
  <si>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</si>
  <si>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</si>
  <si>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</si>
  <si>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</si>
  <si>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</si>
  <si>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</si>
  <si>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</si>
  <si>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</si>
  <si>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</si>
  <si>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</si>
  <si>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</si>
  <si>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</si>
  <si>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</si>
  <si>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</si>
  <si>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</si>
  <si>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</si>
  <si>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</si>
  <si>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</si>
  <si>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</si>
  <si>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</si>
  <si>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</si>
  <si>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</si>
  <si>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</si>
  <si>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</si>
  <si>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</si>
  <si>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</si>
  <si>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</si>
  <si>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</si>
  <si>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</si>
  <si>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</si>
  <si>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</si>
  <si>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</si>
  <si>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</si>
  <si>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</si>
  <si>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</si>
  <si>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</si>
  <si>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</si>
  <si>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</si>
  <si>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</si>
  <si>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</si>
  <si>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</si>
  <si>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</si>
  <si>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</si>
  <si>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</si>
  <si>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</si>
  <si>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</si>
  <si>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</si>
  <si>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</si>
  <si>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</si>
  <si>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</si>
  <si>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</si>
  <si>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</si>
  <si>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</si>
  <si>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</si>
  <si>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</si>
  <si>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</si>
  <si>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</si>
  <si>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</si>
  <si>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</si>
  <si>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</si>
  <si>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</si>
  <si>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</si>
  <si>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</si>
  <si>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</si>
  <si>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</si>
  <si>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</si>
  <si>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</si>
  <si>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</si>
  <si>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</si>
  <si>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</si>
  <si>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</si>
  <si>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</si>
  <si>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</si>
  <si>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</si>
  <si>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</si>
  <si>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</si>
  <si>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</si>
  <si>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</si>
  <si>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</si>
  <si>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</si>
  <si>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</si>
  <si>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</si>
  <si>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</si>
  <si>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</si>
  <si>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</si>
  <si>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</si>
  <si>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</si>
  <si>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</si>
  <si>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</si>
  <si>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</si>
  <si>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</si>
  <si>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</si>
  <si>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</si>
  <si>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</si>
  <si>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</si>
  <si>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</si>
  <si>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</si>
  <si>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</si>
  <si>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</si>
  <si>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</si>
  <si>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</si>
  <si>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</si>
  <si>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</si>
  <si>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</si>
  <si>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</si>
  <si>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</si>
  <si>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</si>
  <si>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</si>
  <si>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</si>
  <si>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</si>
  <si>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</si>
  <si>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</si>
  <si>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</si>
  <si>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</si>
  <si>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</si>
  <si>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</si>
  <si>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</si>
  <si>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</si>
  <si>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</si>
  <si>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</si>
  <si>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</si>
  <si>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</si>
  <si>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</si>
  <si>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</si>
  <si>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</si>
  <si>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</si>
  <si>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</si>
  <si>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</si>
  <si>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</si>
  <si>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</si>
  <si>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</si>
  <si>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</si>
  <si>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</si>
  <si>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</si>
  <si>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</si>
  <si>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</si>
  <si>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</si>
  <si>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</si>
  <si>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</si>
  <si>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</si>
  <si>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</si>
  <si>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</si>
  <si>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</si>
  <si>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</si>
  <si>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</si>
  <si>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</si>
  <si>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</si>
  <si>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</si>
  <si>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</si>
  <si>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</si>
  <si>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</si>
  <si>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</si>
  <si>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</si>
  <si>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</si>
  <si>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</si>
  <si>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</si>
  <si>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</si>
  <si>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</si>
  <si>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</si>
  <si>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</si>
  <si>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</si>
  <si>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</si>
  <si>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</si>
  <si>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</si>
  <si>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</si>
  <si>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</si>
  <si>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</si>
  <si>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</si>
  <si>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</si>
  <si>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</si>
  <si>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</si>
  <si>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</si>
  <si>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</si>
  <si>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</si>
  <si>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</si>
  <si>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</si>
  <si>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</si>
  <si>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</si>
  <si>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</si>
  <si>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</si>
  <si>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</si>
  <si>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</si>
  <si>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</si>
  <si>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</si>
  <si>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</si>
  <si>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</si>
  <si>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</si>
  <si>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</si>
  <si>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</si>
  <si>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</si>
  <si>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</si>
  <si>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</si>
  <si>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</si>
  <si>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</si>
  <si>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</si>
  <si>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</si>
  <si>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</si>
  <si>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</si>
  <si>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</si>
  <si>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</si>
  <si>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</si>
  <si>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</si>
  <si>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</si>
  <si>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</si>
  <si>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</si>
  <si>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</si>
  <si>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</si>
  <si>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</si>
  <si>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</si>
  <si>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</si>
  <si>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</si>
  <si>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</si>
  <si>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</si>
  <si>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</si>
  <si>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</si>
  <si>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</si>
  <si>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</si>
  <si>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</si>
  <si>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</si>
  <si>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</si>
  <si>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</si>
  <si>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</si>
  <si>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</si>
  <si>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</si>
  <si>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</si>
  <si>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</si>
  <si>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</si>
  <si>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</si>
  <si>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</si>
  <si>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</si>
  <si>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</si>
  <si>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</si>
  <si>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</si>
  <si>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</si>
  <si>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</si>
  <si>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</si>
  <si>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</si>
  <si>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</si>
  <si>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</si>
  <si>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</si>
  <si>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</si>
  <si>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</si>
  <si>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</si>
  <si>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</si>
  <si>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</si>
  <si>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</si>
  <si>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</si>
  <si>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</si>
  <si>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</si>
  <si>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</si>
  <si>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</si>
  <si>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</si>
  <si>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</si>
  <si>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</si>
  <si>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</si>
  <si>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</si>
  <si>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</si>
  <si>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</si>
  <si>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</si>
  <si>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</si>
  <si>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</si>
  <si>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</si>
  <si>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</si>
  <si>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</si>
  <si>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</si>
  <si>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</si>
  <si>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</si>
  <si>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</si>
  <si>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</si>
  <si>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</si>
  <si>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</si>
  <si>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</si>
  <si>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</si>
  <si>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</si>
  <si>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</si>
  <si>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</si>
  <si>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</si>
  <si>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</si>
  <si>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</si>
  <si>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</si>
  <si>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</si>
  <si>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</si>
  <si>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</si>
  <si>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</si>
  <si>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</si>
  <si>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</si>
  <si>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</si>
  <si>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</si>
  <si>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</si>
  <si>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</si>
  <si>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</si>
  <si>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</si>
  <si>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</si>
  <si>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</si>
  <si>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</si>
  <si>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</si>
  <si>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</si>
  <si>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</si>
  <si>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</si>
  <si>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</si>
  <si>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</si>
  <si>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</si>
  <si>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</si>
  <si>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</si>
  <si>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</si>
  <si>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</si>
  <si>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</si>
  <si>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</si>
  <si>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</si>
  <si>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</si>
  <si>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</si>
  <si>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</si>
  <si>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</si>
  <si>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</si>
  <si>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</si>
  <si>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</si>
  <si>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</si>
  <si>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</si>
  <si>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</si>
  <si>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</si>
  <si>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</si>
  <si>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</si>
  <si>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</si>
  <si>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</si>
  <si>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</si>
  <si>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</si>
  <si>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</si>
  <si>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</si>
  <si>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</si>
  <si>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</si>
  <si>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</si>
  <si>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</si>
  <si>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</si>
  <si>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</si>
  <si>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</si>
  <si>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</si>
  <si>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</si>
  <si>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</si>
  <si>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</si>
  <si>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</si>
  <si>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</si>
  <si>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</si>
  <si>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</si>
  <si>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</si>
  <si>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</si>
  <si>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</si>
  <si>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</si>
  <si>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</si>
  <si>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</si>
  <si>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</si>
  <si>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</si>
  <si>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</si>
  <si>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</si>
  <si>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</si>
  <si>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</si>
  <si>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</si>
  <si>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</si>
  <si>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</si>
  <si>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</si>
  <si>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</si>
  <si>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</si>
  <si>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</si>
  <si>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</si>
  <si>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</si>
  <si>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</si>
  <si>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</si>
  <si>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</si>
  <si>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</si>
  <si>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</si>
  <si>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</si>
  <si>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</si>
  <si>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</si>
  <si>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</si>
  <si>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</si>
  <si>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</si>
  <si>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</si>
  <si>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</si>
  <si>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</si>
  <si>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</si>
  <si>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</si>
  <si>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</si>
  <si>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</si>
  <si>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</si>
  <si>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</si>
  <si>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</si>
  <si>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</si>
  <si>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</si>
  <si>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</si>
  <si>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</si>
  <si>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</si>
  <si>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</si>
  <si>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</si>
  <si>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</si>
  <si>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</si>
  <si>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</si>
  <si>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</si>
  <si>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</si>
  <si>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</si>
  <si>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</si>
  <si>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</si>
  <si>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</si>
  <si>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</si>
  <si>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</si>
  <si>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</si>
  <si>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</si>
  <si>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</si>
  <si>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</si>
  <si>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</si>
  <si>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</si>
  <si>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</si>
  <si>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</si>
  <si>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</si>
  <si>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</si>
  <si>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</si>
  <si>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</si>
  <si>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</si>
  <si>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</si>
  <si>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</si>
  <si>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</si>
  <si>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</si>
  <si>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</si>
  <si>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</si>
  <si>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</si>
  <si>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</si>
  <si>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</si>
  <si>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</si>
  <si>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</si>
  <si>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</si>
  <si>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</si>
  <si>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</si>
  <si>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</si>
  <si>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</si>
  <si>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</si>
  <si>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</si>
  <si>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</si>
  <si>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</si>
  <si>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</si>
  <si>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</si>
  <si>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</si>
  <si>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</si>
  <si>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</si>
  <si>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</si>
  <si>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</si>
  <si>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</si>
  <si>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</si>
  <si>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</si>
  <si>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</si>
  <si>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</si>
  <si>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</si>
  <si>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</si>
  <si>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</si>
  <si>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</si>
  <si>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</si>
  <si>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</si>
  <si>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</si>
  <si>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</si>
  <si>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</si>
  <si>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</si>
  <si>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</si>
  <si>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</si>
  <si>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</si>
  <si>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</si>
  <si>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</si>
  <si>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</si>
  <si>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</si>
  <si>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</si>
  <si>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</si>
  <si>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</si>
  <si>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</si>
  <si>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</si>
  <si>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</si>
  <si>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</si>
  <si>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</si>
  <si>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</si>
  <si>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</si>
  <si>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</si>
  <si>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</si>
  <si>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</si>
  <si>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</si>
  <si>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</si>
  <si>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</si>
  <si>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</si>
  <si>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</si>
  <si>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</si>
  <si>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</si>
  <si>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</si>
  <si>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</si>
  <si>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</si>
  <si>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</si>
  <si>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</si>
  <si>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</si>
  <si>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</si>
  <si>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</si>
  <si>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</si>
  <si>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</si>
  <si>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</si>
  <si>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</si>
  <si>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</si>
  <si>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</si>
  <si>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</si>
  <si>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</si>
  <si>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</si>
  <si>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</si>
  <si>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</si>
  <si>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</si>
  <si>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</si>
  <si>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</si>
  <si>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</si>
  <si>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</si>
  <si>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</si>
  <si>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</si>
  <si>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</si>
  <si>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</si>
  <si>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</si>
  <si>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</si>
  <si>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</si>
  <si>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</si>
  <si>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</si>
  <si>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</si>
  <si>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</si>
  <si>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</si>
  <si>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</si>
  <si>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</si>
  <si>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</si>
  <si>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</si>
  <si>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</si>
  <si>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</si>
  <si>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</si>
  <si>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</si>
  <si>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</si>
  <si>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</si>
  <si>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</si>
  <si>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</si>
  <si>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</si>
  <si>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</si>
  <si>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</si>
  <si>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</si>
  <si>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</si>
  <si>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</si>
  <si>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</si>
  <si>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</si>
  <si>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</si>
  <si>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</si>
  <si>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</si>
  <si>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</si>
  <si>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</si>
  <si>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</si>
  <si>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</si>
  <si>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</si>
  <si>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</si>
  <si>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</si>
  <si>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</si>
  <si>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</si>
  <si>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</si>
  <si>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</si>
  <si>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</si>
  <si>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</si>
  <si>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</si>
  <si>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</si>
  <si>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</si>
  <si>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</si>
  <si>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</si>
  <si>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</si>
  <si>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</si>
  <si>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</si>
  <si>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</si>
  <si>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</si>
  <si>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</si>
  <si>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</si>
  <si>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</si>
  <si>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</si>
  <si>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</si>
  <si>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</si>
  <si>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</si>
  <si>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</si>
  <si>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</si>
  <si>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</si>
  <si>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</si>
  <si>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</si>
  <si>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</si>
  <si>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</si>
  <si>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</si>
  <si>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</si>
  <si>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</si>
  <si>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</si>
  <si>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</si>
  <si>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</si>
  <si>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</si>
  <si>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</si>
  <si>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</si>
  <si>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</si>
  <si>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</si>
  <si>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</si>
  <si>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</si>
  <si>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</si>
  <si>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</si>
  <si>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</si>
  <si>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</si>
  <si>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</si>
  <si>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</si>
  <si>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</si>
  <si>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</si>
  <si>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</si>
  <si>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</si>
  <si>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</si>
  <si>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</si>
  <si>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</si>
  <si>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</si>
  <si>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</si>
  <si>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</si>
  <si>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</si>
  <si>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</si>
  <si>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</si>
  <si>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</si>
  <si>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</si>
  <si>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</si>
  <si>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</si>
  <si>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</si>
  <si>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</si>
  <si>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</si>
  <si>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</si>
  <si>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</si>
  <si>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</si>
  <si>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</si>
  <si>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</si>
  <si>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</si>
  <si>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</si>
  <si>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</si>
  <si>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</si>
  <si>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</si>
  <si>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</si>
  <si>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</si>
  <si>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</si>
  <si>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</si>
  <si>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</si>
  <si>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</si>
  <si>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</si>
  <si>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</si>
  <si>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</si>
  <si>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</si>
  <si>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</si>
  <si>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</si>
  <si>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</si>
  <si>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</si>
  <si>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</si>
  <si>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</si>
  <si>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</si>
  <si>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</si>
  <si>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</si>
  <si>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</si>
  <si>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</si>
  <si>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</si>
  <si>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</si>
  <si>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</si>
  <si>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</si>
  <si>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</si>
  <si>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</si>
  <si>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</si>
  <si>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</si>
  <si>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</si>
  <si>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</si>
  <si>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</si>
  <si>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</si>
  <si>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</si>
  <si>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</si>
  <si>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</si>
  <si>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</si>
  <si>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</si>
  <si>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</si>
  <si>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</si>
  <si>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</si>
  <si>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</si>
  <si>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</si>
  <si>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</si>
  <si>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</si>
  <si>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</si>
  <si>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</si>
  <si>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</si>
  <si>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</si>
  <si>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</si>
  <si>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</si>
  <si>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</si>
  <si>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</si>
  <si>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</si>
  <si>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</si>
  <si>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</si>
  <si>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</si>
  <si>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</si>
  <si>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</si>
  <si>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</si>
  <si>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</si>
  <si>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</si>
  <si>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</si>
  <si>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</si>
  <si>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</si>
  <si>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</si>
  <si>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</si>
  <si>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</si>
  <si>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</si>
  <si>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</si>
  <si>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</si>
  <si>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</si>
  <si>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</si>
  <si>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</si>
  <si>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</si>
  <si>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</si>
  <si>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</si>
  <si>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</si>
  <si>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</si>
  <si>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</si>
  <si>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</si>
  <si>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</si>
  <si>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</si>
  <si>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</si>
  <si>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</si>
  <si>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</si>
  <si>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</si>
  <si>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</si>
  <si>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</si>
  <si>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</si>
  <si>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</si>
  <si>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</si>
  <si>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</si>
  <si>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</si>
  <si>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</si>
  <si>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</si>
  <si>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</si>
  <si>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</si>
  <si>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</si>
  <si>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</si>
  <si>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</si>
  <si>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</si>
  <si>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</si>
  <si>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</si>
  <si>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</si>
  <si>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</si>
  <si>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</si>
  <si>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</si>
  <si>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</si>
  <si>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</si>
  <si>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</si>
  <si>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</si>
  <si>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</si>
  <si>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</si>
  <si>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</si>
  <si>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</si>
  <si>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</si>
  <si>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</si>
  <si>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</si>
  <si>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</si>
  <si>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</si>
  <si>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</si>
  <si>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</si>
  <si>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</si>
  <si>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</si>
  <si>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</si>
  <si>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</si>
  <si>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</si>
  <si>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</si>
  <si>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</si>
  <si>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</si>
  <si>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</si>
  <si>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</si>
  <si>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</si>
  <si>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</si>
  <si>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</si>
  <si>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</si>
  <si>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</si>
  <si>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</si>
  <si>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</si>
  <si>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</si>
  <si>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</si>
  <si>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</si>
  <si>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</si>
  <si>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</si>
  <si>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</si>
  <si>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</si>
  <si>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</si>
  <si>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</si>
  <si>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</si>
  <si>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</si>
  <si>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</si>
  <si>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</si>
  <si>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</si>
  <si>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</si>
  <si>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</si>
  <si>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</si>
  <si>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</si>
  <si>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</si>
  <si>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</si>
  <si>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</si>
  <si>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</si>
  <si>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</si>
  <si>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</si>
  <si>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</si>
  <si>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</si>
  <si>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</si>
  <si>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</si>
  <si>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</si>
  <si>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</si>
  <si>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</si>
  <si>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</si>
  <si>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</si>
  <si>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</si>
  <si>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</si>
  <si>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</si>
  <si>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</si>
  <si>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</si>
  <si>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</si>
  <si>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</si>
  <si>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</si>
  <si>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</si>
  <si>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</si>
  <si>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</si>
  <si>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</si>
  <si>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</si>
  <si>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</si>
  <si>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</si>
  <si>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</si>
  <si>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</si>
  <si>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</si>
  <si>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</si>
  <si>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</si>
  <si>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</si>
  <si>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</si>
  <si>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</si>
  <si>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</si>
  <si>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</si>
  <si>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</si>
  <si>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</si>
  <si>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</si>
  <si>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</si>
  <si>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</si>
  <si>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</si>
  <si>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</si>
  <si>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</si>
  <si>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</si>
  <si>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</si>
  <si>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</si>
  <si>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</si>
  <si>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</si>
  <si>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</si>
  <si>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</si>
  <si>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</si>
  <si>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</si>
  <si>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</si>
  <si>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</si>
  <si>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</si>
  <si>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</si>
  <si>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</si>
  <si>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</si>
  <si>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</si>
  <si>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</si>
  <si>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</si>
  <si>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</si>
  <si>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</si>
  <si>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</si>
  <si>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</si>
  <si>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</si>
  <si>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</si>
  <si>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</si>
  <si>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</si>
  <si>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</si>
  <si>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</si>
  <si>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</si>
  <si>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</si>
  <si>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</si>
  <si>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</si>
  <si>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</si>
  <si>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</si>
  <si>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</si>
  <si>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</si>
  <si>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</si>
  <si>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</si>
  <si>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</si>
  <si>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</si>
  <si>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</si>
  <si>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</si>
  <si>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</si>
  <si>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</si>
  <si>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</si>
  <si>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</si>
  <si>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</si>
  <si>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</si>
  <si>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</si>
  <si>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</si>
  <si>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</si>
  <si>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</si>
  <si>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</si>
  <si>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</si>
  <si>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</si>
  <si>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</si>
  <si>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</si>
  <si>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</si>
  <si>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</si>
  <si>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</si>
  <si>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</si>
  <si>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</si>
  <si>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</si>
  <si>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</si>
  <si>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</si>
  <si>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</si>
  <si>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</si>
  <si>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</si>
  <si>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</si>
  <si>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</si>
  <si>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</si>
  <si>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</si>
  <si>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</si>
  <si>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</si>
  <si>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</si>
  <si>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</si>
  <si>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</si>
  <si>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</si>
  <si>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</si>
  <si>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</si>
  <si>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</si>
  <si>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</si>
  <si>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</si>
  <si>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</si>
  <si>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</si>
  <si>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</si>
  <si>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</si>
  <si>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</si>
  <si>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</si>
  <si>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</si>
  <si>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</si>
  <si>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</si>
  <si>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</si>
  <si>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</si>
  <si>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</si>
  <si>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</si>
  <si>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</si>
  <si>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</si>
  <si>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</si>
  <si>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</si>
  <si>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</si>
  <si>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</si>
  <si>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</si>
  <si>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</si>
  <si>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</si>
  <si>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</si>
  <si>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</si>
  <si>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</si>
  <si>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</si>
  <si>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</si>
  <si>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</si>
  <si>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</si>
  <si>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</si>
  <si>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</si>
  <si>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</si>
  <si>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</si>
  <si>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</si>
  <si>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</si>
  <si>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</si>
  <si>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</si>
  <si>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</si>
  <si>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</si>
  <si>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</si>
  <si>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</si>
  <si>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</si>
  <si>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</si>
  <si>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</si>
  <si>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</si>
  <si>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</si>
  <si>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</si>
  <si>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</si>
  <si>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</si>
  <si>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</si>
  <si>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</si>
  <si>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</si>
  <si>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</si>
  <si>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</si>
  <si>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</si>
  <si>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</si>
  <si>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</si>
  <si>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</si>
  <si>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</si>
  <si>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</si>
  <si>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</si>
  <si>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</si>
  <si>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</si>
  <si>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</si>
  <si>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</si>
  <si>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</si>
  <si>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</si>
  <si>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</si>
  <si>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</si>
  <si>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</si>
  <si>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</si>
  <si>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</si>
  <si>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</si>
  <si>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</si>
  <si>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</si>
  <si>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</si>
  <si>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</si>
  <si>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</si>
  <si>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</si>
  <si>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</si>
  <si>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</si>
  <si>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</si>
  <si>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</si>
  <si>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</si>
  <si>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</si>
  <si>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</si>
  <si>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</si>
  <si>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</si>
  <si>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</si>
  <si>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</si>
  <si>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</si>
  <si>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</si>
  <si>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</si>
  <si>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</si>
  <si>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</si>
  <si>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</si>
  <si>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</si>
  <si>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</si>
  <si>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</si>
  <si>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</si>
  <si>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</si>
  <si>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</si>
  <si>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</si>
  <si>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</si>
  <si>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</si>
  <si>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</si>
  <si>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</si>
  <si>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</si>
  <si>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</si>
  <si>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</si>
  <si>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</si>
  <si>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</si>
  <si>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</si>
  <si>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</si>
  <si>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</si>
  <si>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</si>
  <si>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</si>
  <si>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</si>
  <si>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</si>
  <si>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</si>
  <si>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</si>
  <si>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</si>
  <si>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</si>
  <si>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</si>
  <si>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</si>
  <si>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</si>
  <si>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</si>
  <si>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</si>
  <si>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</si>
  <si>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</si>
  <si>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</si>
  <si>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</si>
  <si>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</si>
  <si>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</si>
  <si>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</si>
  <si>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</si>
  <si>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</si>
  <si>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</si>
  <si>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</si>
  <si>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</si>
  <si>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</si>
  <si>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</si>
  <si>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</si>
  <si>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</si>
  <si>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</si>
  <si>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</si>
  <si>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</si>
  <si>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</si>
  <si>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</si>
  <si>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</si>
  <si>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</si>
  <si>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</si>
  <si>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</si>
  <si>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</si>
  <si>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</si>
  <si>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</si>
  <si>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</si>
  <si>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</si>
  <si>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</si>
  <si>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</si>
  <si>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</si>
  <si>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</si>
  <si>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</si>
  <si>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</si>
  <si>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</si>
  <si>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</si>
  <si>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</si>
  <si>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</si>
  <si>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</si>
  <si>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</si>
  <si>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</si>
  <si>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</si>
  <si>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</si>
  <si>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</si>
  <si>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</si>
  <si>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</si>
  <si>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</si>
  <si>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</si>
  <si>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</si>
  <si>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</si>
  <si>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</si>
  <si>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</si>
  <si>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</si>
  <si>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</si>
  <si>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</si>
  <si>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</si>
  <si>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</si>
  <si>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</si>
  <si>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</si>
  <si>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</si>
  <si>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</si>
  <si>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</si>
  <si>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</si>
  <si>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</si>
  <si>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</si>
  <si>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</si>
  <si>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</si>
  <si>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</si>
  <si>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</si>
  <si>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</si>
  <si>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</si>
  <si>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</si>
  <si>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</si>
  <si>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</si>
  <si>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</si>
  <si>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</si>
  <si>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</si>
  <si>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</si>
  <si>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</si>
  <si>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</si>
  <si>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</si>
  <si>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</si>
  <si>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</si>
  <si>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</si>
  <si>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</si>
  <si>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</si>
  <si>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</si>
  <si>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</si>
  <si>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</si>
  <si>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</si>
  <si>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</si>
  <si>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</si>
  <si>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</si>
  <si>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</si>
  <si>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</si>
  <si>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</si>
  <si>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</si>
  <si>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</si>
  <si>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</si>
  <si>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</si>
  <si>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</si>
  <si>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</si>
  <si>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</si>
  <si>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</si>
  <si>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</si>
  <si>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</si>
  <si>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</si>
  <si>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</si>
  <si>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</si>
  <si>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</si>
  <si>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</si>
  <si>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</si>
  <si>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</si>
  <si>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</si>
  <si>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</si>
  <si>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</si>
  <si>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</si>
  <si>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</si>
  <si>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</si>
  <si>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</si>
  <si>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</si>
  <si>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</si>
  <si>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</si>
  <si>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</si>
  <si>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</si>
  <si>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</si>
  <si>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</si>
  <si>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</si>
  <si>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</si>
  <si>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</si>
  <si>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</si>
  <si>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</si>
  <si>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</si>
  <si>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</si>
  <si>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</si>
  <si>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</si>
  <si>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</si>
  <si>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</si>
  <si>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</si>
  <si>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</si>
  <si>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</si>
  <si>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</si>
  <si>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</si>
  <si>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</si>
  <si>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</si>
  <si>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</si>
  <si>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</si>
  <si>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</si>
  <si>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</si>
  <si>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</si>
  <si>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</si>
  <si>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</si>
  <si>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</si>
  <si>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</si>
  <si>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</si>
  <si>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</si>
  <si>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</si>
  <si>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</si>
  <si>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</si>
  <si>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</si>
  <si>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</si>
  <si>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</si>
  <si>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</si>
  <si>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</si>
  <si>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</si>
  <si>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</si>
  <si>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</si>
  <si>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</si>
  <si>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</si>
  <si>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</si>
  <si>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</si>
  <si>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</si>
  <si>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</si>
  <si>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</si>
  <si>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</si>
  <si>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</si>
  <si>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</si>
  <si>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</si>
  <si>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</si>
  <si>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</si>
  <si>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</si>
  <si>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</si>
  <si>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</si>
  <si>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</si>
  <si>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</si>
  <si>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</si>
  <si>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</si>
  <si>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</si>
  <si>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</si>
  <si>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</si>
  <si>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</si>
  <si>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</si>
  <si>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</si>
  <si>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</si>
  <si>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</si>
  <si>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</si>
  <si>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</si>
  <si>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</si>
  <si>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</si>
  <si>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</si>
  <si>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</si>
  <si>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</si>
  <si>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</si>
  <si>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</si>
  <si>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</si>
  <si>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</si>
  <si>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</si>
  <si>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</si>
  <si>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</si>
  <si>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</si>
  <si>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</si>
  <si>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</si>
  <si>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</si>
  <si>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</si>
  <si>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</si>
  <si>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</si>
  <si>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</si>
  <si>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</si>
  <si>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</si>
  <si>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</si>
  <si>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</si>
  <si>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</si>
  <si>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</si>
  <si>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</si>
  <si>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</si>
  <si>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</si>
  <si>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</si>
  <si>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</si>
  <si>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</si>
  <si>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</si>
  <si>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</si>
  <si>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</si>
  <si>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</si>
  <si>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</si>
  <si>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</si>
  <si>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</si>
  <si>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</si>
  <si>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</si>
  <si>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</si>
  <si>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</si>
  <si>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</si>
  <si>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</si>
  <si>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</si>
  <si>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</si>
  <si>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</si>
  <si>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</si>
  <si>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</si>
  <si>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</si>
  <si>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</si>
  <si>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</si>
  <si>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</si>
  <si>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</si>
  <si>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</si>
  <si>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</si>
  <si>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</si>
  <si>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</si>
  <si>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</si>
  <si>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</si>
  <si>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</si>
  <si>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</si>
  <si>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</si>
  <si>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</si>
  <si>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</si>
  <si>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</si>
  <si>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</si>
  <si>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</si>
  <si>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</si>
  <si>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</si>
  <si>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</si>
  <si>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</si>
  <si>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</si>
  <si>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</si>
  <si>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</si>
  <si>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</si>
  <si>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</si>
  <si>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</si>
  <si>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</si>
  <si>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</si>
  <si>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</si>
  <si>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</si>
  <si>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</si>
  <si>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</si>
  <si>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</si>
  <si>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</si>
  <si>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</si>
  <si>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</si>
  <si>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</si>
  <si>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</si>
  <si>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</si>
  <si>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</si>
  <si>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</si>
  <si>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</si>
  <si>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</si>
  <si>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</si>
  <si>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</si>
  <si>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</si>
  <si>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</si>
  <si>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</si>
  <si>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</si>
  <si>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</si>
  <si>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</si>
  <si>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</si>
  <si>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</si>
  <si>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</si>
  <si>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</si>
  <si>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</si>
  <si>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</si>
  <si>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</si>
  <si>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</si>
  <si>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</si>
  <si>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</si>
  <si>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</si>
  <si>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</si>
  <si>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</si>
  <si>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</si>
  <si>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</si>
  <si>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</si>
  <si>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</si>
  <si>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</si>
  <si>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</si>
  <si>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</si>
  <si>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</si>
  <si>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</si>
  <si>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</si>
  <si>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</si>
  <si>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</si>
  <si>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</si>
  <si>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</si>
  <si>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</si>
  <si>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</si>
  <si>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</si>
  <si>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</si>
  <si>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</si>
  <si>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</si>
  <si>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</si>
  <si>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</si>
  <si>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</si>
  <si>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</si>
  <si>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</si>
  <si>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</si>
  <si>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</si>
  <si>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</si>
  <si>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</si>
  <si>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</si>
  <si>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</si>
  <si>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</si>
  <si>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</si>
  <si>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</si>
  <si>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</si>
  <si>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</si>
  <si>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</si>
  <si>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</si>
  <si>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</si>
  <si>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</si>
  <si>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</si>
  <si>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</si>
  <si>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</si>
  <si>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</si>
  <si>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</si>
  <si>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</si>
  <si>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</si>
  <si>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</si>
  <si>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</si>
  <si>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</si>
  <si>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</si>
  <si>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</si>
  <si>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</si>
  <si>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</si>
  <si>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</si>
  <si>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</si>
  <si>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</si>
  <si>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</si>
  <si>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</si>
  <si>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</si>
  <si>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</si>
  <si>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</si>
  <si>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</si>
  <si>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</si>
  <si>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</si>
  <si>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</si>
  <si>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</si>
  <si>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</si>
  <si>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</si>
  <si>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</si>
  <si>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</si>
  <si>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</si>
  <si>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</si>
  <si>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</si>
  <si>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</si>
  <si>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</si>
  <si>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</si>
  <si>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</si>
  <si>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</si>
  <si>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</si>
  <si>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</si>
  <si>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</si>
  <si>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</si>
  <si>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</si>
  <si>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</si>
  <si>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</si>
  <si>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</si>
  <si>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</si>
  <si>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</si>
  <si>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</si>
  <si>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</si>
  <si>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</si>
  <si>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</si>
  <si>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</si>
  <si>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</si>
  <si>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</si>
  <si>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</si>
  <si>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</si>
  <si>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</si>
  <si>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</si>
  <si>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</si>
  <si>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</si>
  <si>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</si>
  <si>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</si>
  <si>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</si>
  <si>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</si>
  <si>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</si>
  <si>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</si>
  <si>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</si>
  <si>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</si>
  <si>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</si>
  <si>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</si>
  <si>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</si>
  <si>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</si>
  <si>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</si>
  <si>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</si>
  <si>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</si>
  <si>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</si>
  <si>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</si>
  <si>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</si>
  <si>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</si>
  <si>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</si>
  <si>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</si>
  <si>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</si>
  <si>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</si>
  <si>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</si>
  <si>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</si>
  <si>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</si>
  <si>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</si>
  <si>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</si>
  <si>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</si>
  <si>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</si>
  <si>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</si>
  <si>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</si>
  <si>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</si>
  <si>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</si>
  <si>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</si>
  <si>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</si>
  <si>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</si>
  <si>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</si>
  <si>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</si>
  <si>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</si>
  <si>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</si>
  <si>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</si>
  <si>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</si>
  <si>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</si>
  <si>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</si>
  <si>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</si>
  <si>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</si>
  <si>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</si>
  <si>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</si>
  <si>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</si>
  <si>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</si>
  <si>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</si>
  <si>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</si>
  <si>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</si>
  <si>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</si>
  <si>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</si>
  <si>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</si>
  <si>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</si>
  <si>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</si>
  <si>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</si>
  <si>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</si>
  <si>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</si>
  <si>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</si>
  <si>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</si>
  <si>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</si>
  <si>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</si>
  <si>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</si>
  <si>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</si>
  <si>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</si>
  <si>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</si>
  <si>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</si>
  <si>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</si>
  <si>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</si>
  <si>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</si>
  <si>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</si>
  <si>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</si>
  <si>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</si>
  <si>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</si>
  <si>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</si>
  <si>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</si>
  <si>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</si>
  <si>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</si>
  <si>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</si>
  <si>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</si>
  <si>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</si>
  <si>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</si>
  <si>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</si>
  <si>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</si>
  <si>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</si>
  <si>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</si>
  <si>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</si>
  <si>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</si>
  <si>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</si>
  <si>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</si>
  <si>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</si>
  <si>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</si>
  <si>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</si>
  <si>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</si>
  <si>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</si>
  <si>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</si>
  <si>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</si>
  <si>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</si>
  <si>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</si>
  <si>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</si>
  <si>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</si>
  <si>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</si>
  <si>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</si>
  <si>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</si>
  <si>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</si>
  <si>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</si>
  <si>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</si>
  <si>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</si>
  <si>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</si>
  <si>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</si>
  <si>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</si>
  <si>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</si>
  <si>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</si>
  <si>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</si>
  <si>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</si>
  <si>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</si>
  <si>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</si>
  <si>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</si>
  <si>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</si>
  <si>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</si>
  <si>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</si>
  <si>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</si>
  <si>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</si>
  <si>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</si>
  <si>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</si>
  <si>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</si>
  <si>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</si>
  <si>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</si>
  <si>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</si>
  <si>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</si>
  <si>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</si>
  <si>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</si>
  <si>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</si>
  <si>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</si>
  <si>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</si>
  <si>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</si>
  <si>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</si>
  <si>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</si>
  <si>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</si>
  <si>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</si>
  <si>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</si>
  <si>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</si>
  <si>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</si>
  <si>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</si>
  <si>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</si>
  <si>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</si>
  <si>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</si>
  <si>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</si>
  <si>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</si>
  <si>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</si>
  <si>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</si>
  <si>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</si>
  <si>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</si>
  <si>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</si>
  <si>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</si>
  <si>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</si>
  <si>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</si>
  <si>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</si>
  <si>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</si>
  <si>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</si>
  <si>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</si>
  <si>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</si>
  <si>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</si>
  <si>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</si>
  <si>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</si>
  <si>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</si>
  <si>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</si>
  <si>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</si>
  <si>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</si>
  <si>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</si>
  <si>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</si>
  <si>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</si>
  <si>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</si>
  <si>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</si>
  <si>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</si>
  <si>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</si>
  <si>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</si>
  <si>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</si>
  <si>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</si>
  <si>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</si>
  <si>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</si>
  <si>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</si>
  <si>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</si>
  <si>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</si>
  <si>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</si>
  <si>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</si>
  <si>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</si>
  <si>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</si>
  <si>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</si>
  <si>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</si>
  <si>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</si>
  <si>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</si>
  <si>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</si>
  <si>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</si>
  <si>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</si>
  <si>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</si>
  <si>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</si>
  <si>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</si>
  <si>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</si>
  <si>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</si>
  <si>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</si>
  <si>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</si>
  <si>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</si>
  <si>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</si>
  <si>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</si>
  <si>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</si>
  <si>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</si>
  <si>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</si>
  <si>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</si>
  <si>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</si>
  <si>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</si>
  <si>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</si>
  <si>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</si>
  <si>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</si>
  <si>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</si>
  <si>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</si>
  <si>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</si>
  <si>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</si>
  <si>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</si>
  <si>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</si>
  <si>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</si>
  <si>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</si>
  <si>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</si>
  <si>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</si>
  <si>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</si>
  <si>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</si>
  <si>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</si>
  <si>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</si>
  <si>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</si>
  <si>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</si>
  <si>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</si>
  <si>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</si>
  <si>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</si>
  <si>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</si>
  <si>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</si>
  <si>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</si>
  <si>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</si>
  <si>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</si>
  <si>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</si>
  <si>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</si>
  <si>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</si>
  <si>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</si>
  <si>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</si>
  <si>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</si>
  <si>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</si>
  <si>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</si>
  <si>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</si>
  <si>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</si>
  <si>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</si>
  <si>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</si>
  <si>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</si>
  <si>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</si>
  <si>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</si>
  <si>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</si>
  <si>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</si>
  <si>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</si>
  <si>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</si>
  <si>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</si>
  <si>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</si>
  <si>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</si>
  <si>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</si>
  <si>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</si>
  <si>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</si>
  <si>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</si>
  <si>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</si>
  <si>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</si>
  <si>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</si>
  <si>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</si>
  <si>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</si>
  <si>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</si>
  <si>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</si>
  <si>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</si>
  <si>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</si>
  <si>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</si>
  <si>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</si>
  <si>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</si>
  <si>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</si>
  <si>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</si>
  <si>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</si>
  <si>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</si>
  <si>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</si>
  <si>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</si>
  <si>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</si>
  <si>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</si>
  <si>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</si>
  <si>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</si>
  <si>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</si>
  <si>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</si>
  <si>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</si>
  <si>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</si>
  <si>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</si>
  <si>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</si>
  <si>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</si>
  <si>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</si>
  <si>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</si>
  <si>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</si>
  <si>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</si>
  <si>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</si>
  <si>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</si>
  <si>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</si>
  <si>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</si>
  <si>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</si>
  <si>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</si>
  <si>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</si>
  <si>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</si>
  <si>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</si>
  <si>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</si>
  <si>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</si>
  <si>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</si>
  <si>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</si>
  <si>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</si>
  <si>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</si>
  <si>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</si>
  <si>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</si>
  <si>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</si>
  <si>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</si>
  <si>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</si>
  <si>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</si>
  <si>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</si>
  <si>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</si>
  <si>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</si>
  <si>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</si>
  <si>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</si>
  <si>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</si>
  <si>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</si>
  <si>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</si>
  <si>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</si>
  <si>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</si>
  <si>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</si>
  <si>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</si>
  <si>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</si>
  <si>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</si>
  <si>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</si>
  <si>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</si>
  <si>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</si>
  <si>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</si>
  <si>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</si>
  <si>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</si>
  <si>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</si>
  <si>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</si>
  <si>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</si>
  <si>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</si>
  <si>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</si>
  <si>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</si>
  <si>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</si>
  <si>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</si>
  <si>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</si>
  <si>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</si>
  <si>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</si>
  <si>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</si>
  <si>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</si>
  <si>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</si>
  <si>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</si>
  <si>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</si>
  <si>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</si>
  <si>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</si>
  <si>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</si>
  <si>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</si>
  <si>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</si>
  <si>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</si>
  <si>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</si>
  <si>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</si>
  <si>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</si>
  <si>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</si>
  <si>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</si>
  <si>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</si>
  <si>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</si>
  <si>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</si>
  <si>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</si>
  <si>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</si>
  <si>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</si>
  <si>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</si>
  <si>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</si>
  <si>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</si>
  <si>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</si>
  <si>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</si>
  <si>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</si>
  <si>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</si>
  <si>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</si>
  <si>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</si>
  <si>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</si>
  <si>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</si>
  <si>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</si>
  <si>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</si>
  <si>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</si>
  <si>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</si>
  <si>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</si>
  <si>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</si>
  <si>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</si>
  <si>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</si>
  <si>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</si>
  <si>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</si>
  <si>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</si>
  <si>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</si>
  <si>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</si>
  <si>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</si>
  <si>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</si>
  <si>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</si>
  <si>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</si>
  <si>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</si>
  <si>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</si>
  <si>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</si>
  <si>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</si>
  <si>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</si>
  <si>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</si>
  <si>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</si>
  <si>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</si>
  <si>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</si>
  <si>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</si>
  <si>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</si>
  <si>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</si>
  <si>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</si>
  <si>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</si>
  <si>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</si>
  <si>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</si>
  <si>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</si>
  <si>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</si>
  <si>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</si>
  <si>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</si>
  <si>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</si>
  <si>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</si>
  <si>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</si>
  <si>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</si>
  <si>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</si>
  <si>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</si>
  <si>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</si>
  <si>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</si>
  <si>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</si>
  <si>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</si>
  <si>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</si>
  <si>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</si>
  <si>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</si>
  <si>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</si>
  <si>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</si>
  <si>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</si>
  <si>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</si>
  <si>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</si>
  <si>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</si>
  <si>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</si>
  <si>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</si>
  <si>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</si>
  <si>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</si>
  <si>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</si>
  <si>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</si>
  <si>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</si>
  <si>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</si>
  <si>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</si>
  <si>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</si>
  <si>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</si>
  <si>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</si>
  <si>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</si>
  <si>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</si>
  <si>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</si>
  <si>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</si>
  <si>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</si>
  <si>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</si>
  <si>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</si>
  <si>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</si>
  <si>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</si>
  <si>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</si>
  <si>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</si>
  <si>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</si>
  <si>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</si>
  <si>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</si>
  <si>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</si>
  <si>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</si>
  <si>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</si>
  <si>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</si>
  <si>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</si>
  <si>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</si>
  <si>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</si>
  <si>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</si>
  <si>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</si>
  <si>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</si>
  <si>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</si>
  <si>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</si>
  <si>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</si>
  <si>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</si>
  <si>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</si>
  <si>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</si>
  <si>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</si>
  <si>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</si>
  <si>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</si>
  <si>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</si>
  <si>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</si>
  <si>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</si>
  <si>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</si>
  <si>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</si>
  <si>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</si>
  <si>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</si>
  <si>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</si>
  <si>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</si>
  <si>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</si>
  <si>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</si>
  <si>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</si>
  <si>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</si>
  <si>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</si>
  <si>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</si>
  <si>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</si>
  <si>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</si>
  <si>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</si>
  <si>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</si>
  <si>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</si>
  <si>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</si>
  <si>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</si>
  <si>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</si>
  <si>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</si>
  <si>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</si>
  <si>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</si>
  <si>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</si>
  <si>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</si>
  <si>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</si>
  <si>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</si>
  <si>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</si>
  <si>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</si>
  <si>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</si>
  <si>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</si>
  <si>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</si>
  <si>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</si>
  <si>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</si>
  <si>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</si>
  <si>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</si>
  <si>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</si>
  <si>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</si>
  <si>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</si>
  <si>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</si>
  <si>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</si>
  <si>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</si>
  <si>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</si>
  <si>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</si>
  <si>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</si>
  <si>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</si>
  <si>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</si>
  <si>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</si>
  <si>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</si>
  <si>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</si>
  <si>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</si>
  <si>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</si>
  <si>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</si>
  <si>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</si>
  <si>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</si>
  <si>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</si>
  <si>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</si>
  <si>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</si>
  <si>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</si>
  <si>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</si>
  <si>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</si>
  <si>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</si>
  <si>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</si>
  <si>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</si>
  <si>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</si>
  <si>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</si>
  <si>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</si>
  <si>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</si>
  <si>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</si>
  <si>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</si>
  <si>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</si>
  <si>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</si>
  <si>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</si>
  <si>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</si>
  <si>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</si>
  <si>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</si>
  <si>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</si>
  <si>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</si>
  <si>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</si>
  <si>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</si>
  <si>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</si>
  <si>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</si>
  <si>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</si>
  <si>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</si>
  <si>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</si>
  <si>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</si>
  <si>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</si>
  <si>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</si>
  <si>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</si>
  <si>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</si>
  <si>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</si>
  <si>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</si>
  <si>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</si>
  <si>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</si>
  <si>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</si>
  <si>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</si>
  <si>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</si>
  <si>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</si>
  <si>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</si>
  <si>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</si>
  <si>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</si>
  <si>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</si>
  <si>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</si>
  <si>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</si>
  <si>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</si>
  <si>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</si>
  <si>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</si>
  <si>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</si>
  <si>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</si>
  <si>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</si>
  <si>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</si>
  <si>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</si>
  <si>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</si>
  <si>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</si>
  <si>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</si>
  <si>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</si>
  <si>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</si>
  <si>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</si>
  <si>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</si>
  <si>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</si>
  <si>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</si>
  <si>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</si>
  <si>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</si>
  <si>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</si>
  <si>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</si>
  <si>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</si>
  <si>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</si>
  <si>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</si>
  <si>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</si>
  <si>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</si>
  <si>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</si>
  <si>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</si>
  <si>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</si>
  <si>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</si>
  <si>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</si>
  <si>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</si>
  <si>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</si>
  <si>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</si>
  <si>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</si>
  <si>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</si>
  <si>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</si>
  <si>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</si>
  <si>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</si>
  <si>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</si>
  <si>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</si>
  <si>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</si>
  <si>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</si>
  <si>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</si>
  <si>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</si>
  <si>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</si>
  <si>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</si>
  <si>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</si>
  <si>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</si>
  <si>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</si>
  <si>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</si>
  <si>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</si>
  <si>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</si>
  <si>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</si>
  <si>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</si>
  <si>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</si>
  <si>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</si>
  <si>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</si>
  <si>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</si>
  <si>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</si>
  <si>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</si>
  <si>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</si>
  <si>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</si>
  <si>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</si>
  <si>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</si>
  <si>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</si>
  <si>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</si>
  <si>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</si>
  <si>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</si>
  <si>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</si>
  <si>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</si>
  <si>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</si>
  <si>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</si>
  <si>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</si>
  <si>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</si>
  <si>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</si>
  <si>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</si>
  <si>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</si>
  <si>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</si>
  <si>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</si>
  <si>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</si>
  <si>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</si>
  <si>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</si>
  <si>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</si>
  <si>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</si>
  <si>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</si>
  <si>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</si>
  <si>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</si>
  <si>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</si>
  <si>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</si>
  <si>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</si>
  <si>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</si>
  <si>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</si>
  <si>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</si>
  <si>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</si>
  <si>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</si>
  <si>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</si>
  <si>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</si>
  <si>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</si>
  <si>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</si>
  <si>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</si>
  <si>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</si>
  <si>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</si>
  <si>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</si>
  <si>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</si>
  <si>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</si>
  <si>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</si>
  <si>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</si>
  <si>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</si>
  <si>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</si>
  <si>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</si>
  <si>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</si>
  <si>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</si>
  <si>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</si>
  <si>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</si>
  <si>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</si>
  <si>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</si>
  <si>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</si>
  <si>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</si>
  <si>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</si>
  <si>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</si>
  <si>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</si>
  <si>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</si>
  <si>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</si>
  <si>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</si>
  <si>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</si>
  <si>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</si>
  <si>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</si>
  <si>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</si>
  <si>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</si>
  <si>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</si>
  <si>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</si>
  <si>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</si>
  <si>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</si>
  <si>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</si>
  <si>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</si>
  <si>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</si>
  <si>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</si>
  <si>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</si>
  <si>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</si>
  <si>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</si>
  <si>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</si>
  <si>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</si>
  <si>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</si>
  <si>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</si>
  <si>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</si>
  <si>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</si>
  <si>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</si>
  <si>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</si>
  <si>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</si>
  <si>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</si>
  <si>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</si>
  <si>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</si>
  <si>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</si>
  <si>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</si>
  <si>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</si>
  <si>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</si>
  <si>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</si>
  <si>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</si>
  <si>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</si>
  <si>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</si>
  <si>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</si>
  <si>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</si>
  <si>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</si>
  <si>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</si>
  <si>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</si>
  <si>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</si>
  <si>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</si>
  <si>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</si>
  <si>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</si>
  <si>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</si>
  <si>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</si>
  <si>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</si>
  <si>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</si>
  <si>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</si>
  <si>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</si>
  <si>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</si>
  <si>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</si>
  <si>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</si>
  <si>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</si>
  <si>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</si>
  <si>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</si>
  <si>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</si>
  <si>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</si>
  <si>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</si>
  <si>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</si>
  <si>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</si>
  <si>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</si>
  <si>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</si>
  <si>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</si>
  <si>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</si>
  <si>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</si>
  <si>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</si>
  <si>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</si>
  <si>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</si>
  <si>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</si>
  <si>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</si>
  <si>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</si>
  <si>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</si>
  <si>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</si>
  <si>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</si>
  <si>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</si>
  <si>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</si>
  <si>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</si>
  <si>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</si>
  <si>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</si>
  <si>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</si>
  <si>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</si>
  <si>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</si>
  <si>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</si>
  <si>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</si>
  <si>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</si>
  <si>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</si>
  <si>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</si>
  <si>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</si>
  <si>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</si>
  <si>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</si>
  <si>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</si>
  <si>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</si>
  <si>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</si>
  <si>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</si>
  <si>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</si>
  <si>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</si>
  <si>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</si>
  <si>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</si>
  <si>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</si>
  <si>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</si>
  <si>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</si>
  <si>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</si>
  <si>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</si>
  <si>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</si>
  <si>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</si>
  <si>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</si>
  <si>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</si>
  <si>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</si>
  <si>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</si>
  <si>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</si>
  <si>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</si>
  <si>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</si>
  <si>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</si>
  <si>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</si>
  <si>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</si>
  <si>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</si>
  <si>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</si>
  <si>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</si>
  <si>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</si>
  <si>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</si>
  <si>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</si>
  <si>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</si>
  <si>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</si>
  <si>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</si>
  <si>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</si>
  <si>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</si>
  <si>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</si>
  <si>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</si>
  <si>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</si>
  <si>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</si>
  <si>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</si>
  <si>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</si>
  <si>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</si>
  <si>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</si>
  <si>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</si>
  <si>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</si>
  <si>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</si>
  <si>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</si>
  <si>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</si>
  <si>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</si>
  <si>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</si>
  <si>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</si>
  <si>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</si>
  <si>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</si>
  <si>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</si>
  <si>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</si>
  <si>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</si>
  <si>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</si>
  <si>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</si>
  <si>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</si>
  <si>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</si>
  <si>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</si>
  <si>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</si>
  <si>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</si>
  <si>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</si>
  <si>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</si>
  <si>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</si>
  <si>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</si>
  <si>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</si>
  <si>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</si>
  <si>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</si>
  <si>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</si>
  <si>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</si>
  <si>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</si>
  <si>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</si>
  <si>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</si>
  <si>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</si>
  <si>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</si>
  <si>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</si>
  <si>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</si>
  <si>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</si>
  <si>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</si>
  <si>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</si>
  <si>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</si>
  <si>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</si>
  <si>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</si>
  <si>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</si>
  <si>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</si>
  <si>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</si>
  <si>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</si>
  <si>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</si>
  <si>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</si>
  <si>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</si>
  <si>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</si>
  <si>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</si>
  <si>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</si>
  <si>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</si>
  <si>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</si>
  <si>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</si>
  <si>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</si>
  <si>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</si>
  <si>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</si>
  <si>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</si>
  <si>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</si>
  <si>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</si>
  <si>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</si>
  <si>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</si>
  <si>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</si>
  <si>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</si>
  <si>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</si>
  <si>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</si>
  <si>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</si>
  <si>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</si>
  <si>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</si>
  <si>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</si>
  <si>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</si>
  <si>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</si>
  <si>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</si>
  <si>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</si>
  <si>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</si>
  <si>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</si>
  <si>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</si>
  <si>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</si>
  <si>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</si>
  <si>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</si>
  <si>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</si>
  <si>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</si>
  <si>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</si>
  <si>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</si>
  <si>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</si>
  <si>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</si>
  <si>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</si>
  <si>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</si>
  <si>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</si>
  <si>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</si>
  <si>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</si>
  <si>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</si>
  <si>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</si>
  <si>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</si>
  <si>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</si>
  <si>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</si>
  <si>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</si>
  <si>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</si>
  <si>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</si>
  <si>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</si>
  <si>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</si>
  <si>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</si>
  <si>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</si>
  <si>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</si>
  <si>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</si>
  <si>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</si>
  <si>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</si>
  <si>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</si>
  <si>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</si>
  <si>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</si>
  <si>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</si>
  <si>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</si>
  <si>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</si>
  <si>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</si>
  <si>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</si>
  <si>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</si>
  <si>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</si>
  <si>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</si>
  <si>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</si>
  <si>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</si>
  <si>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</si>
  <si>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</si>
  <si>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</si>
  <si>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</si>
  <si>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</si>
  <si>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</si>
  <si>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</si>
  <si>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</si>
  <si>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</si>
  <si>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</si>
  <si>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</si>
  <si>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</si>
  <si>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</si>
  <si>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</si>
  <si>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</si>
  <si>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</si>
  <si>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</si>
  <si>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</si>
  <si>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</si>
  <si>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</si>
  <si>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</si>
  <si>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</si>
  <si>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</si>
  <si>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</si>
  <si>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</si>
  <si>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</si>
  <si>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</si>
  <si>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</si>
  <si>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</si>
  <si>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</si>
  <si>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</si>
  <si>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</si>
  <si>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</si>
  <si>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</si>
  <si>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</si>
  <si>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</si>
  <si>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</si>
  <si>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</si>
  <si>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</si>
  <si>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</si>
  <si>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</si>
  <si>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</si>
  <si>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</si>
  <si>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</si>
  <si>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</si>
  <si>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</si>
  <si>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</si>
  <si>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</si>
  <si>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</si>
  <si>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</si>
  <si>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</si>
  <si>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</si>
  <si>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</si>
  <si>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</si>
  <si>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</si>
  <si>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</si>
  <si>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</si>
  <si>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</si>
  <si>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</si>
  <si>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</si>
  <si>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</si>
  <si>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</si>
  <si>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</si>
  <si>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</si>
  <si>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</si>
  <si>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</si>
  <si>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</si>
  <si>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</si>
  <si>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</si>
  <si>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</si>
  <si>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</si>
  <si>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</si>
  <si>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</si>
  <si>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</si>
  <si>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</si>
  <si>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</si>
  <si>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</si>
  <si>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</si>
  <si>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</si>
  <si>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</si>
  <si>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</si>
  <si>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</si>
  <si>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</si>
  <si>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</si>
  <si>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</si>
  <si>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</si>
  <si>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</si>
  <si>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</si>
  <si>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</si>
  <si>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</si>
  <si>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</si>
  <si>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</si>
  <si>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</si>
  <si>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</si>
  <si>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</si>
  <si>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</si>
  <si>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</si>
  <si>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</si>
  <si>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</si>
  <si>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</si>
  <si>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</si>
  <si>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</si>
  <si>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</si>
  <si>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</si>
  <si>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</si>
  <si>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</si>
  <si>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</si>
  <si>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</si>
  <si>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</si>
  <si>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</si>
  <si>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</si>
  <si>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</si>
  <si>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</si>
  <si>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</si>
  <si>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</si>
  <si>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</si>
  <si>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</si>
  <si>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</si>
  <si>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</si>
  <si>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</si>
  <si>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</si>
  <si>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</si>
  <si>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</si>
  <si>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</si>
  <si>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</si>
  <si>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</si>
  <si>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</si>
  <si>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</si>
  <si>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</si>
  <si>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</si>
  <si>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</si>
  <si>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</si>
  <si>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</si>
  <si>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</si>
  <si>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</si>
  <si>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</si>
  <si>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</si>
  <si>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</si>
  <si>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</si>
  <si>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</si>
  <si>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</si>
  <si>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</si>
  <si>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</si>
  <si>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</si>
  <si>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</si>
  <si>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</si>
  <si>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</si>
  <si>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</si>
  <si>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</si>
  <si>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</si>
  <si>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</si>
  <si>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</si>
  <si>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</si>
  <si>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</si>
  <si>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</si>
  <si>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</si>
  <si>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</si>
  <si>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</si>
  <si>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</si>
  <si>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</si>
  <si>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</si>
  <si>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</si>
  <si>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</si>
  <si>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</si>
  <si>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</si>
  <si>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</si>
  <si>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</si>
  <si>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</si>
  <si>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</si>
  <si>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</si>
  <si>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</si>
  <si>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</si>
  <si>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</si>
  <si>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</si>
  <si>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</si>
  <si>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</si>
  <si>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</si>
  <si>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</si>
  <si>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</si>
  <si>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</si>
  <si>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</si>
  <si>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</si>
  <si>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</si>
  <si>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</si>
  <si>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</si>
  <si>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</si>
  <si>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</si>
  <si>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</si>
  <si>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</si>
  <si>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</si>
  <si>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</si>
  <si>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</si>
  <si>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</si>
  <si>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</si>
  <si>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</si>
  <si>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</si>
  <si>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</si>
  <si>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</si>
  <si>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</si>
  <si>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</si>
  <si>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</si>
  <si>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</si>
  <si>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</si>
  <si>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</si>
  <si>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</si>
  <si>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</si>
  <si>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</si>
  <si>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</si>
  <si>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</si>
  <si>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</si>
  <si>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</si>
  <si>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</si>
  <si>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</si>
  <si>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</si>
  <si>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</si>
  <si>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</si>
  <si>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</si>
  <si>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</si>
  <si>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</si>
  <si>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</si>
  <si>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</si>
  <si>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</si>
  <si>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</si>
  <si>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</si>
  <si>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</si>
  <si>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</si>
  <si>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</si>
  <si>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</si>
  <si>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</si>
  <si>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</si>
  <si>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</si>
  <si>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</si>
  <si>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</si>
  <si>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</si>
  <si>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</si>
  <si>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</si>
  <si>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</si>
  <si>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</si>
  <si>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</si>
  <si>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</si>
  <si>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</si>
  <si>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</si>
  <si>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</si>
  <si>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</si>
  <si>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</si>
  <si>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</si>
  <si>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</si>
  <si>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</si>
  <si>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</si>
  <si>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</si>
  <si>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</si>
  <si>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</si>
  <si>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</si>
  <si>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</si>
  <si>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</si>
  <si>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</si>
  <si>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</si>
  <si>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</si>
  <si>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</si>
  <si>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</si>
  <si>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</si>
  <si>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</si>
  <si>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</si>
  <si>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</si>
  <si>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</si>
  <si>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</si>
  <si>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</si>
  <si>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</si>
  <si>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</si>
  <si>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</si>
  <si>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</si>
  <si>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</si>
  <si>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</si>
  <si>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</si>
  <si>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</si>
  <si>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</si>
  <si>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</si>
  <si>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</si>
  <si>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</si>
  <si>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</si>
  <si>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</si>
  <si>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</si>
  <si>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</si>
  <si>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</si>
  <si>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</si>
  <si>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</si>
  <si>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</si>
  <si>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</si>
  <si>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</si>
  <si>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</si>
  <si>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</si>
  <si>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</si>
  <si>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</si>
  <si>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</si>
  <si>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</si>
  <si>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</si>
  <si>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</si>
  <si>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</si>
  <si>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</si>
  <si>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</si>
  <si>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</si>
  <si>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</si>
  <si>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</si>
  <si>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</si>
  <si>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</si>
  <si>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</si>
  <si>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</si>
  <si>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</si>
  <si>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</si>
  <si>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</si>
  <si>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</si>
  <si>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</si>
  <si>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</si>
  <si>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</si>
  <si>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</si>
  <si>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</si>
  <si>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</si>
  <si>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</si>
  <si>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</si>
  <si>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</si>
  <si>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</si>
  <si>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</si>
  <si>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</si>
  <si>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</si>
  <si>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</si>
  <si>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</si>
  <si>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</si>
  <si>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</si>
  <si>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</si>
  <si>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</si>
  <si>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</si>
  <si>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</si>
  <si>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</si>
  <si>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</si>
  <si>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</si>
  <si>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</si>
  <si>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</si>
  <si>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</si>
  <si>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</si>
  <si>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</si>
  <si>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</si>
  <si>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</si>
  <si>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</si>
  <si>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</si>
  <si>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</si>
  <si>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</si>
  <si>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</si>
  <si>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</si>
  <si>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</si>
  <si>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</si>
  <si>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</si>
  <si>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</si>
  <si>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</si>
  <si>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</si>
  <si>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</si>
  <si>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</si>
  <si>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</si>
  <si>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</si>
  <si>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</si>
  <si>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</si>
  <si>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</si>
  <si>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</si>
  <si>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</si>
  <si>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</si>
  <si>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</si>
  <si>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</si>
  <si>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</si>
  <si>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</si>
  <si>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</si>
  <si>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</si>
  <si>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</si>
  <si>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</si>
  <si>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</si>
  <si>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</si>
  <si>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</si>
  <si>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</si>
  <si>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</si>
  <si>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</si>
  <si>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</si>
  <si>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</si>
  <si>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</si>
  <si>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</si>
  <si>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</si>
  <si>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</si>
  <si>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</si>
  <si>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</si>
  <si>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</si>
  <si>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</si>
  <si>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</si>
  <si>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</si>
  <si>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</si>
  <si>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</si>
  <si>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</si>
  <si>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</si>
  <si>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</si>
  <si>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</si>
  <si>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</si>
  <si>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</si>
  <si>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</si>
  <si>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</si>
  <si>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</si>
  <si>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</si>
  <si>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</si>
  <si>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</si>
  <si>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</si>
  <si>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</si>
  <si>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</si>
  <si>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</si>
  <si>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</si>
  <si>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</si>
  <si>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</si>
  <si>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</si>
  <si>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</si>
  <si>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</si>
  <si>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</si>
  <si>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</si>
  <si>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</si>
  <si>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</si>
  <si>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</si>
  <si>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</si>
  <si>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</si>
  <si>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</si>
  <si>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</si>
  <si>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</si>
  <si>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</si>
  <si>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</si>
  <si>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</si>
  <si>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</si>
  <si>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</si>
  <si>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</si>
  <si>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</si>
  <si>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</si>
  <si>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</si>
  <si>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</si>
  <si>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</si>
  <si>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</si>
  <si>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</si>
  <si>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</si>
  <si>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</si>
  <si>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</si>
  <si>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</si>
  <si>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</si>
  <si>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</si>
  <si>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</si>
  <si>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</si>
  <si>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</si>
  <si>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</si>
  <si>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</si>
  <si>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</si>
  <si>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</si>
  <si>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</si>
  <si>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</si>
  <si>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</si>
  <si>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</si>
  <si>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</si>
  <si>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</si>
  <si>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</si>
  <si>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</si>
  <si>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</si>
  <si>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</si>
  <si>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</si>
  <si>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</si>
  <si>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</si>
  <si>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</si>
  <si>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</si>
  <si>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</si>
  <si>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</si>
  <si>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</si>
  <si>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</si>
  <si>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</si>
  <si>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</si>
  <si>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</si>
  <si>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</si>
  <si>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</si>
  <si>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</si>
  <si>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</si>
  <si>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</si>
  <si>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</si>
  <si>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</si>
  <si>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</si>
  <si>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</si>
  <si>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</si>
  <si>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</si>
  <si>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</si>
  <si>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</si>
  <si>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</si>
  <si>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</si>
  <si>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</si>
  <si>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</si>
  <si>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</si>
  <si>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</si>
  <si>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</si>
  <si>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</si>
  <si>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</si>
  <si>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</si>
  <si>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</si>
  <si>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</si>
  <si>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</si>
  <si>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</si>
  <si>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</si>
  <si>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</si>
  <si>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</si>
  <si>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</si>
  <si>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</si>
  <si>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</si>
  <si>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</si>
  <si>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</si>
  <si>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</si>
  <si>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</si>
  <si>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</si>
  <si>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</si>
  <si>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</si>
  <si>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</si>
  <si>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</si>
  <si>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</si>
  <si>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</si>
  <si>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</si>
  <si>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</si>
  <si>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</si>
  <si>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</si>
  <si>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</si>
  <si>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</si>
  <si>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</si>
  <si>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</si>
  <si>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</si>
  <si>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</si>
  <si>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</si>
  <si>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</si>
  <si>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</si>
  <si>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</si>
  <si>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</si>
  <si>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</si>
  <si>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</si>
  <si>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</si>
  <si>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</si>
  <si>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</si>
  <si>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</si>
  <si>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</si>
  <si>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</si>
  <si>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</si>
  <si>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</si>
  <si>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</si>
  <si>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</si>
  <si>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</si>
  <si>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</si>
  <si>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</si>
  <si>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</si>
  <si>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</si>
  <si>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</si>
  <si>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</si>
  <si>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</si>
  <si>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</si>
  <si>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</si>
  <si>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</si>
  <si>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</si>
  <si>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</si>
  <si>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</si>
  <si>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</si>
  <si>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</si>
  <si>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</si>
  <si>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</si>
  <si>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</si>
  <si>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</si>
  <si>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</si>
  <si>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</si>
  <si>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</si>
  <si>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</si>
  <si>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</si>
  <si>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</si>
  <si>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</si>
  <si>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</si>
  <si>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</si>
  <si>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</si>
  <si>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</si>
  <si>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</si>
  <si>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</si>
  <si>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</si>
  <si>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</si>
  <si>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</si>
  <si>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</si>
  <si>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</si>
  <si>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</si>
  <si>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</si>
  <si>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</si>
  <si>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</si>
  <si>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</si>
  <si>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</si>
  <si>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</si>
  <si>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</si>
  <si>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</si>
  <si>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</si>
  <si>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</si>
  <si>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</si>
  <si>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</si>
  <si>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</si>
  <si>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</si>
  <si>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</si>
  <si>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</si>
  <si>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</si>
  <si>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</si>
  <si>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</si>
  <si>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</si>
  <si>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</si>
  <si>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</si>
  <si>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</si>
  <si>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</si>
  <si>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</si>
  <si>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</si>
  <si>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</si>
  <si>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</si>
  <si>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</si>
  <si>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</si>
  <si>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</si>
  <si>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</si>
  <si>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</si>
  <si>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</si>
  <si>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</si>
  <si>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</si>
  <si>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</si>
  <si>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</si>
  <si>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</si>
  <si>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</si>
  <si>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</si>
  <si>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</si>
  <si>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</si>
  <si>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</si>
  <si>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</si>
  <si>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</si>
  <si>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</si>
  <si>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</si>
  <si>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</si>
  <si>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</si>
  <si>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</si>
  <si>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</si>
  <si>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</si>
  <si>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</si>
  <si>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</si>
  <si>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</si>
  <si>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</si>
  <si>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</si>
  <si>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</si>
  <si>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</si>
  <si>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</si>
  <si>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</si>
  <si>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</si>
  <si>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</si>
  <si>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</si>
  <si>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</si>
  <si>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</si>
  <si>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</si>
  <si>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</si>
  <si>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</si>
  <si>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</si>
  <si>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</si>
  <si>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</si>
  <si>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</si>
  <si>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</si>
  <si>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</si>
  <si>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</si>
  <si>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</si>
  <si>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</si>
  <si>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</si>
  <si>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</si>
  <si>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</si>
  <si>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</si>
  <si>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</si>
  <si>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</si>
  <si>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</si>
  <si>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</si>
  <si>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</si>
  <si>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</si>
  <si>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</si>
  <si>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</si>
  <si>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</si>
  <si>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</si>
  <si>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</si>
  <si>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</si>
  <si>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</si>
  <si>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</si>
  <si>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</si>
  <si>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</si>
  <si>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</si>
  <si>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</si>
  <si>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</si>
  <si>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</si>
  <si>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</si>
  <si>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</si>
  <si>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</si>
  <si>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</si>
  <si>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</si>
  <si>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</si>
  <si>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</si>
  <si>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</si>
  <si>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</si>
  <si>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</si>
  <si>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</si>
  <si>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</si>
  <si>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</si>
  <si>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</si>
  <si>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</si>
  <si>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</si>
  <si>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</si>
  <si>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</si>
  <si>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</si>
  <si>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</si>
  <si>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</si>
  <si>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</si>
  <si>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</si>
  <si>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</si>
  <si>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</si>
  <si>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</si>
  <si>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</si>
  <si>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</si>
  <si>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</si>
  <si>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</si>
  <si>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</si>
  <si>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</si>
  <si>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</si>
  <si>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</si>
  <si>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</si>
  <si>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</si>
  <si>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</si>
  <si>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</si>
  <si>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</si>
  <si>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</si>
  <si>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</si>
  <si>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</si>
  <si>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</si>
  <si>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</si>
  <si>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</si>
  <si>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</si>
  <si>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</si>
  <si>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</si>
  <si>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</si>
  <si>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</si>
  <si>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</si>
  <si>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</si>
  <si>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</si>
  <si>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</si>
  <si>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</si>
  <si>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</si>
  <si>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</si>
  <si>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</si>
  <si>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</si>
  <si>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</si>
  <si>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</si>
  <si>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</si>
  <si>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</si>
  <si>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</si>
  <si>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</si>
  <si>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</si>
  <si>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</si>
  <si>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</si>
  <si>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</si>
  <si>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</si>
  <si>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</si>
  <si>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</si>
  <si>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</si>
  <si>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</si>
  <si>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</si>
  <si>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</si>
  <si>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</si>
  <si>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</si>
  <si>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</si>
  <si>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</si>
  <si>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</si>
  <si>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</si>
  <si>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</si>
  <si>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</si>
  <si>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</si>
  <si>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</si>
  <si>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</si>
  <si>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</si>
  <si>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</si>
  <si>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</si>
  <si>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</si>
  <si>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</si>
  <si>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</si>
  <si>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</si>
  <si>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</si>
  <si>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</si>
  <si>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</si>
  <si>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</si>
  <si>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</si>
  <si>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</si>
  <si>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</si>
  <si>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</si>
  <si>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</si>
  <si>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</si>
  <si>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</si>
  <si>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</si>
  <si>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</si>
  <si>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</si>
  <si>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</si>
  <si>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</si>
  <si>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</si>
  <si>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</si>
  <si>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</si>
  <si>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</si>
  <si>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</si>
  <si>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</si>
  <si>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</si>
  <si>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</si>
  <si>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</si>
  <si>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</si>
  <si>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</si>
  <si>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</si>
  <si>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</si>
  <si>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</si>
  <si>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</si>
  <si>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</si>
  <si>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</si>
  <si>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</si>
  <si>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</si>
  <si>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</si>
  <si>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</si>
  <si>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</si>
  <si>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</si>
  <si>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</si>
  <si>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</si>
  <si>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</si>
  <si>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</si>
  <si>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</si>
  <si>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</si>
  <si>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</si>
  <si>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</si>
  <si>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</si>
  <si>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</si>
  <si>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</si>
  <si>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</si>
  <si>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</si>
  <si>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</si>
  <si>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</si>
  <si>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</si>
  <si>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</si>
  <si>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</si>
  <si>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</si>
  <si>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</si>
  <si>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</si>
  <si>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</si>
  <si>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</si>
  <si>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</si>
  <si>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</si>
  <si>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</si>
  <si>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</si>
  <si>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</si>
  <si>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</si>
  <si>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</si>
  <si>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</si>
  <si>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</si>
  <si>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</si>
  <si>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</si>
  <si>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</si>
  <si>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</si>
  <si>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</si>
  <si>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</si>
  <si>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</si>
  <si>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</si>
  <si>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</si>
  <si>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</si>
  <si>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</si>
  <si>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</si>
  <si>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</si>
  <si>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</si>
  <si>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</si>
  <si>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</si>
  <si>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</si>
  <si>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</si>
  <si>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</si>
  <si>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</si>
  <si>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</si>
  <si>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</si>
  <si>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</si>
  <si>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</si>
  <si>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</si>
  <si>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</si>
  <si>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</si>
  <si>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</si>
  <si>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</si>
  <si>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</si>
  <si>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</si>
  <si>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</si>
  <si>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</si>
  <si>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</si>
  <si>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</si>
  <si>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</si>
  <si>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</si>
  <si>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</si>
  <si>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</si>
  <si>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</si>
  <si>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</si>
  <si>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</si>
  <si>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</si>
  <si>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</si>
  <si>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</si>
  <si>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</si>
  <si>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</si>
  <si>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</si>
  <si>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</si>
  <si>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</si>
  <si>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</si>
  <si>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</si>
  <si>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</si>
  <si>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</si>
  <si>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</si>
  <si>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</si>
  <si>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</si>
  <si>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</si>
  <si>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</si>
  <si>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</si>
  <si>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</si>
  <si>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</si>
  <si>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</si>
  <si>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</si>
  <si>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</si>
  <si>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</si>
  <si>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</si>
  <si>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</si>
  <si>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</si>
  <si>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</si>
  <si>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</si>
  <si>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</si>
  <si>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</si>
  <si>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</si>
  <si>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</si>
  <si>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</si>
  <si>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</si>
  <si>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</si>
  <si>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</si>
  <si>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</si>
  <si>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</si>
  <si>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</si>
  <si>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</si>
  <si>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</si>
  <si>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</si>
  <si>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</si>
  <si>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</si>
  <si>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</si>
  <si>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</si>
  <si>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</si>
  <si>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</si>
  <si>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</si>
  <si>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</si>
  <si>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</si>
  <si>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</si>
  <si>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</si>
  <si>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</si>
  <si>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</si>
  <si>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</si>
  <si>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</si>
  <si>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</si>
  <si>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</si>
  <si>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</si>
  <si>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</si>
  <si>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</si>
  <si>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</si>
  <si>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</si>
  <si>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</si>
  <si>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</si>
  <si>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</si>
  <si>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</si>
  <si>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</si>
  <si>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</si>
  <si>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</si>
  <si>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</si>
  <si>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</si>
  <si>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</si>
  <si>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</si>
  <si>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</si>
  <si>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</si>
  <si>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</si>
  <si>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</si>
  <si>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</si>
  <si>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</si>
  <si>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</si>
  <si>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</si>
  <si>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</si>
  <si>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</si>
  <si>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</si>
  <si>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</si>
  <si>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</si>
  <si>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</si>
  <si>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</si>
  <si>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</si>
  <si>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</si>
  <si>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</si>
  <si>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</si>
  <si>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</si>
  <si>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</si>
  <si>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</si>
  <si>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</si>
  <si>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</si>
  <si>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</si>
  <si>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</si>
  <si>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</si>
  <si>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</si>
  <si>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</si>
  <si>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</si>
  <si>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</si>
  <si>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</si>
  <si>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</si>
  <si>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</si>
  <si>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</si>
  <si>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</si>
  <si>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</si>
  <si>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</si>
  <si>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</si>
  <si>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</si>
  <si>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</si>
  <si>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</si>
  <si>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</si>
  <si>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</si>
  <si>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</si>
  <si>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</si>
  <si>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</si>
  <si>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</si>
  <si>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</si>
  <si>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</si>
  <si>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</si>
  <si>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</si>
  <si>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</si>
  <si>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</si>
  <si>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</si>
  <si>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</si>
  <si>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</si>
  <si>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</si>
  <si>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</si>
  <si>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</si>
  <si>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</si>
  <si>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</si>
  <si>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</si>
  <si>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</si>
  <si>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</si>
  <si>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</si>
  <si>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</si>
  <si>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</si>
  <si>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</si>
  <si>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</si>
  <si>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</si>
  <si>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</si>
  <si>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</si>
  <si>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</si>
  <si>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</si>
  <si>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</si>
  <si>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</si>
  <si>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</si>
  <si>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</si>
  <si>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</si>
  <si>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</si>
  <si>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</si>
  <si>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</si>
  <si>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</si>
  <si>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</si>
  <si>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</si>
  <si>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</si>
  <si>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</si>
  <si>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</si>
  <si>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</si>
  <si>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</si>
  <si>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</si>
  <si>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</si>
  <si>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</si>
  <si>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</si>
  <si>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</si>
  <si>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</si>
  <si>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</si>
  <si>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</si>
  <si>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</si>
  <si>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</si>
  <si>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</si>
  <si>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</si>
  <si>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</si>
  <si>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</si>
  <si>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</si>
  <si>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</si>
  <si>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</si>
  <si>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</si>
  <si>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</si>
  <si>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</si>
  <si>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</si>
  <si>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</si>
  <si>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</si>
  <si>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</si>
  <si>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</si>
  <si>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</si>
  <si>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</si>
  <si>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</si>
  <si>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</si>
  <si>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</si>
  <si>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</si>
  <si>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</si>
  <si>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</si>
  <si>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</si>
  <si>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</si>
  <si>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</si>
  <si>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</si>
  <si>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</si>
  <si>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</si>
  <si>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</si>
  <si>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</si>
  <si>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</si>
  <si>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</si>
  <si>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</si>
  <si>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</si>
  <si>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</si>
  <si>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</si>
  <si>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</si>
  <si>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</si>
  <si>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</si>
  <si>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</si>
  <si>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</si>
  <si>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</si>
  <si>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</si>
  <si>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</si>
  <si>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</si>
  <si>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</si>
  <si>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</si>
  <si>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</si>
  <si>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</si>
  <si>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</si>
  <si>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</si>
  <si>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</si>
  <si>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</si>
  <si>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</si>
  <si>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</si>
  <si>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</si>
  <si>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</si>
  <si>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</si>
  <si>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</si>
  <si>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</si>
  <si>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</si>
  <si>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</si>
  <si>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</si>
  <si>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</si>
  <si>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</si>
  <si>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</si>
  <si>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</si>
  <si>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</si>
  <si>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</si>
  <si>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</si>
  <si>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</si>
  <si>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</si>
  <si>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</si>
  <si>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</si>
  <si>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</si>
  <si>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</si>
  <si>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</si>
  <si>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</si>
  <si>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</si>
  <si>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</si>
  <si>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</si>
  <si>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</si>
  <si>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</si>
  <si>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</si>
  <si>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</si>
  <si>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</si>
  <si>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</si>
  <si>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</si>
  <si>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</si>
  <si>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</si>
  <si>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</si>
  <si>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</si>
  <si>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</si>
  <si>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</si>
  <si>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</si>
  <si>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</si>
  <si>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</si>
  <si>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</si>
  <si>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</si>
  <si>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</si>
  <si>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</si>
  <si>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</si>
  <si>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</si>
  <si>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</si>
  <si>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</si>
  <si>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</si>
  <si>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</si>
  <si>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</si>
  <si>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</si>
  <si>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</si>
  <si>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</si>
  <si>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</si>
  <si>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</si>
  <si>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</si>
  <si>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</si>
  <si>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</si>
  <si>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</si>
  <si>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</si>
  <si>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</si>
  <si>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</si>
  <si>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</si>
  <si>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</si>
  <si>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</si>
  <si>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</si>
  <si>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</si>
  <si>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</si>
  <si>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</si>
  <si>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</si>
  <si>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</si>
  <si>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</si>
  <si>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</si>
  <si>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</si>
  <si>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</si>
  <si>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</si>
  <si>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</si>
  <si>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</si>
  <si>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</si>
  <si>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</si>
  <si>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</si>
  <si>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</si>
  <si>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</si>
  <si>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</si>
  <si>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</si>
  <si>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</si>
  <si>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</si>
  <si>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</si>
  <si>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</si>
  <si>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</si>
  <si>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</si>
  <si>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</si>
  <si>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</si>
  <si>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</si>
  <si>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</si>
  <si>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</si>
  <si>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</si>
  <si>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</si>
  <si>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</si>
  <si>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</si>
  <si>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</si>
  <si>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</si>
  <si>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</si>
  <si>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</si>
  <si>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</si>
  <si>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</si>
  <si>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</si>
  <si>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</si>
  <si>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</si>
  <si>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</si>
  <si>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</si>
  <si>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</si>
  <si>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</si>
  <si>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</si>
  <si>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</si>
  <si>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</si>
  <si>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</si>
  <si>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</si>
  <si>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</si>
  <si>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</si>
  <si>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</si>
  <si>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</si>
  <si>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</si>
  <si>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</si>
  <si>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</si>
  <si>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</si>
  <si>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</si>
  <si>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</si>
  <si>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</si>
  <si>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</si>
  <si>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</si>
  <si>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</si>
  <si>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</si>
  <si>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</si>
  <si>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</si>
  <si>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</si>
  <si>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</si>
  <si>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</si>
  <si>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</si>
  <si>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</si>
  <si>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</si>
  <si>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</si>
  <si>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</si>
  <si>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</si>
  <si>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</si>
  <si>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</si>
  <si>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</si>
  <si>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</si>
  <si>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</si>
  <si>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</si>
  <si>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</si>
  <si>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</si>
  <si>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</si>
  <si>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</si>
  <si>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</si>
  <si>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</si>
  <si>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</si>
  <si>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</si>
  <si>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</si>
  <si>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</si>
  <si>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</si>
  <si>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</si>
  <si>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</si>
  <si>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</si>
  <si>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</si>
  <si>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</si>
  <si>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</si>
  <si>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</si>
  <si>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</si>
  <si>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</si>
  <si>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</si>
  <si>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</si>
  <si>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</si>
  <si>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</si>
  <si>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</si>
  <si>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</si>
  <si>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</si>
  <si>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</si>
  <si>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</si>
  <si>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</si>
  <si>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</si>
  <si>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</si>
  <si>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</si>
  <si>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</si>
  <si>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</si>
  <si>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</si>
  <si>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</si>
  <si>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</si>
  <si>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</si>
  <si>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</si>
  <si>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</si>
  <si>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</si>
  <si>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</si>
  <si>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</si>
  <si>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</si>
  <si>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</si>
  <si>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</si>
  <si>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</si>
  <si>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</si>
  <si>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</si>
  <si>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</si>
  <si>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</si>
  <si>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</si>
  <si>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</si>
  <si>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</si>
  <si>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</si>
  <si>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</si>
  <si>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</si>
  <si>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</si>
  <si>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</si>
  <si>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</si>
  <si>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</si>
  <si>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</si>
  <si>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</si>
  <si>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</si>
  <si>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</si>
  <si>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</si>
  <si>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</si>
  <si>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</si>
  <si>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</si>
  <si>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</si>
  <si>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</si>
  <si>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</si>
  <si>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</si>
  <si>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</si>
  <si>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</si>
  <si>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</si>
  <si>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</si>
  <si>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</si>
  <si>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</si>
  <si>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</si>
  <si>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</si>
  <si>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</si>
  <si>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</si>
  <si>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</si>
  <si>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</si>
  <si>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</si>
  <si>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</si>
  <si>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</si>
  <si>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</si>
  <si>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</si>
  <si>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</si>
  <si>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</si>
  <si>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</si>
  <si>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</si>
  <si>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</si>
  <si>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</si>
  <si>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</si>
  <si>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</si>
  <si>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</si>
  <si>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</si>
  <si>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</si>
  <si>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</si>
  <si>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</si>
  <si>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</si>
  <si>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</si>
  <si>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</si>
  <si>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</si>
  <si>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</si>
  <si>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</si>
  <si>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</si>
  <si>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</si>
  <si>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</si>
  <si>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</si>
  <si>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</si>
  <si>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</si>
  <si>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</si>
  <si>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</si>
  <si>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</si>
  <si>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</si>
  <si>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</si>
  <si>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</si>
  <si>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</si>
  <si>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</si>
  <si>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</si>
  <si>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</si>
  <si>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</si>
  <si>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</si>
  <si>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</si>
  <si>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</si>
  <si>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</si>
  <si>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</si>
  <si>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</si>
  <si>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</si>
  <si>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</si>
  <si>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</si>
  <si>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</si>
  <si>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</si>
  <si>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</si>
  <si>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</si>
  <si>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</si>
  <si>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</si>
  <si>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</si>
  <si>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</si>
  <si>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</si>
  <si>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</si>
  <si>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</si>
  <si>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</si>
  <si>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</si>
  <si>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</si>
  <si>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</si>
  <si>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</si>
  <si>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</si>
  <si>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</si>
  <si>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</si>
  <si>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</si>
  <si>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</si>
  <si>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</si>
  <si>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</si>
  <si>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</si>
  <si>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</si>
  <si>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</si>
  <si>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</si>
  <si>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</si>
  <si>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</si>
  <si>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</si>
  <si>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</si>
  <si>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</si>
  <si>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</si>
  <si>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</si>
  <si>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</si>
  <si>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</si>
  <si>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</si>
  <si>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</si>
  <si>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</si>
  <si>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</si>
  <si>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</si>
  <si>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</si>
  <si>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</si>
  <si>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</si>
  <si>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</si>
  <si>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</si>
  <si>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</si>
  <si>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</si>
  <si>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</si>
  <si>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</si>
  <si>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</si>
  <si>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</si>
  <si>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</si>
  <si>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</si>
  <si>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</si>
  <si>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</si>
  <si>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</si>
  <si>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</si>
  <si>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</si>
  <si>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</si>
  <si>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</si>
  <si>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</si>
  <si>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</si>
  <si>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</si>
  <si>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</si>
  <si>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</si>
  <si>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</si>
  <si>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</si>
  <si>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</si>
  <si>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</si>
  <si>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</si>
  <si>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</si>
  <si>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</si>
  <si>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</si>
  <si>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</si>
  <si>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</si>
  <si>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</si>
  <si>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</si>
  <si>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</si>
  <si>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</si>
  <si>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</si>
  <si>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</si>
  <si>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</si>
  <si>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</si>
  <si>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</si>
  <si>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</si>
  <si>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</si>
  <si>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</si>
  <si>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</si>
  <si>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</si>
  <si>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</si>
  <si>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</si>
  <si>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</si>
  <si>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</si>
  <si>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</si>
  <si>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</si>
  <si>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</si>
  <si>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</si>
  <si>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</si>
  <si>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</si>
  <si>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</si>
  <si>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</si>
  <si>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</si>
  <si>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</si>
  <si>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</si>
  <si>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</si>
  <si>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</si>
  <si>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</si>
  <si>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</si>
  <si>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</si>
  <si>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</si>
  <si>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</si>
  <si>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</si>
  <si>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</si>
  <si>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</si>
  <si>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</si>
  <si>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</si>
  <si>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</si>
  <si>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</si>
  <si>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</si>
  <si>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</si>
  <si>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</si>
  <si>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</si>
  <si>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</si>
  <si>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</si>
  <si>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</si>
  <si>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</si>
  <si>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</si>
  <si>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</si>
  <si>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</si>
  <si>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</si>
  <si>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</si>
  <si>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</si>
  <si>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</si>
  <si>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</si>
  <si>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</si>
  <si>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</si>
  <si>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</si>
  <si>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</si>
  <si>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</si>
  <si>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</si>
  <si>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</si>
  <si>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</si>
  <si>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</si>
  <si>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</si>
  <si>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</si>
  <si>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</si>
  <si>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</si>
  <si>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</si>
  <si>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</si>
  <si>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</si>
  <si>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</si>
  <si>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</si>
  <si>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</si>
  <si>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</si>
  <si>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</si>
  <si>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</si>
  <si>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</si>
  <si>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</si>
  <si>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</si>
  <si>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</si>
  <si>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</si>
  <si>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</si>
  <si>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</si>
  <si>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</si>
  <si>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</si>
  <si>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</si>
  <si>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</si>
  <si>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</si>
  <si>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</si>
  <si>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</si>
  <si>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</si>
  <si>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</si>
  <si>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</si>
  <si>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</si>
  <si>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</si>
  <si>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</si>
  <si>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</si>
  <si>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</si>
  <si>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</si>
  <si>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</si>
  <si>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</si>
  <si>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</si>
  <si>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</si>
  <si>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</si>
  <si>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</si>
  <si>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</si>
  <si>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</si>
  <si>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</si>
  <si>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</si>
  <si>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</si>
  <si>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</si>
  <si>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</si>
  <si>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</si>
  <si>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</si>
  <si>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</si>
  <si>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</si>
  <si>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</si>
  <si>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</si>
  <si>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</si>
  <si>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</si>
  <si>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</si>
  <si>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</si>
  <si>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</si>
  <si>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</si>
  <si>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</si>
  <si>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</si>
  <si>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</si>
  <si>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</si>
  <si>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</si>
  <si>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</si>
  <si>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</si>
  <si>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</si>
  <si>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</si>
  <si>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</si>
  <si>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</si>
  <si>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</si>
  <si>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</si>
  <si>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</si>
  <si>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</si>
  <si>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</si>
  <si>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</si>
  <si>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</si>
  <si>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</si>
  <si>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</si>
  <si>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</si>
  <si>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</si>
  <si>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</si>
  <si>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</si>
  <si>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</si>
  <si>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</si>
  <si>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</si>
  <si>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</si>
  <si>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</si>
  <si>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</si>
  <si>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</si>
  <si>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</si>
  <si>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</si>
  <si>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</si>
  <si>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</si>
  <si>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</si>
  <si>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</si>
  <si>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</si>
  <si>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</si>
  <si>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</si>
  <si>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</si>
  <si>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</si>
  <si>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</si>
  <si>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</si>
  <si>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</si>
  <si>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</si>
  <si>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</si>
  <si>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</si>
  <si>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</si>
  <si>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</si>
  <si>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</si>
  <si>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</si>
  <si>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</si>
  <si>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</si>
  <si>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</si>
  <si>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</si>
  <si>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</si>
  <si>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</si>
  <si>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</si>
  <si>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</si>
  <si>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</si>
  <si>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</si>
  <si>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</si>
  <si>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</si>
  <si>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</si>
  <si>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</si>
  <si>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</si>
  <si>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</si>
  <si>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</si>
  <si>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</si>
  <si>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</si>
  <si>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</si>
  <si>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</si>
  <si>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</si>
  <si>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</si>
  <si>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</si>
  <si>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</si>
  <si>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</si>
  <si>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</si>
  <si>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</si>
  <si>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</si>
  <si>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</si>
  <si>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</si>
  <si>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</si>
  <si>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</si>
  <si>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</si>
  <si>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</si>
  <si>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</si>
  <si>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</si>
  <si>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</si>
  <si>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</si>
  <si>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</si>
  <si>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</si>
  <si>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</si>
  <si>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</si>
  <si>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</si>
  <si>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</si>
  <si>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</si>
  <si>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</si>
  <si>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</si>
  <si>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</si>
  <si>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</si>
  <si>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</si>
  <si>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</si>
  <si>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</si>
  <si>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</si>
  <si>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</si>
  <si>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</si>
  <si>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</si>
  <si>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</si>
  <si>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</si>
  <si>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</si>
  <si>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</si>
  <si>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</si>
  <si>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</si>
  <si>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</si>
  <si>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</si>
  <si>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</si>
  <si>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</si>
  <si>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</si>
  <si>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</si>
  <si>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</si>
  <si>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</si>
  <si>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</si>
  <si>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</si>
  <si>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</si>
  <si>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</si>
  <si>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</si>
  <si>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</si>
  <si>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</si>
  <si>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</si>
  <si>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</si>
  <si>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</si>
  <si>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</si>
  <si>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</si>
  <si>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</si>
  <si>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</si>
  <si>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</si>
  <si>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</si>
  <si>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</si>
  <si>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</si>
  <si>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</si>
  <si>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</si>
  <si>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</si>
  <si>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</si>
  <si>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</si>
  <si>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</si>
  <si>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</si>
  <si>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</si>
  <si>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</si>
  <si>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</si>
  <si>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</si>
  <si>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</si>
  <si>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</si>
  <si>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</si>
  <si>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</si>
  <si>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</si>
  <si>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</si>
  <si>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</si>
  <si>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</si>
  <si>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</si>
  <si>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</si>
  <si>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</si>
  <si>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</si>
  <si>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</si>
  <si>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</si>
  <si>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</si>
  <si>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</si>
  <si>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</si>
  <si>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</si>
  <si>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</si>
  <si>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</si>
  <si>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</si>
  <si>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</si>
  <si>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</si>
  <si>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</si>
  <si>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</si>
  <si>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</si>
  <si>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</si>
  <si>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</si>
  <si>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</si>
  <si>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</si>
  <si>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</si>
  <si>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</si>
  <si>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</si>
  <si>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</si>
  <si>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</si>
  <si>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</si>
  <si>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</si>
  <si>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</si>
  <si>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</si>
  <si>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</si>
  <si>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</si>
  <si>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</si>
  <si>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</si>
  <si>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</si>
  <si>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</si>
  <si>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</si>
  <si>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</si>
  <si>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</si>
  <si>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</si>
  <si>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</si>
  <si>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</si>
  <si>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</si>
  <si>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</si>
  <si>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</si>
  <si>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</si>
  <si>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</si>
  <si>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</si>
  <si>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</si>
  <si>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</si>
  <si>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</si>
  <si>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</si>
  <si>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</si>
  <si>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</si>
  <si>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</si>
  <si>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</si>
  <si>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</si>
  <si>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</si>
  <si>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</si>
  <si>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</si>
  <si>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</si>
  <si>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</si>
  <si>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</si>
  <si>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</si>
  <si>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</si>
  <si>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</si>
  <si>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</si>
  <si>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</si>
  <si>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</si>
  <si>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</si>
  <si>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</si>
  <si>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</si>
  <si>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</si>
  <si>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</si>
  <si>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</si>
  <si>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</si>
  <si>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</si>
  <si>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</si>
  <si>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</si>
  <si>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</si>
  <si>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</si>
  <si>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</si>
  <si>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</si>
  <si>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</si>
  <si>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</si>
  <si>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</si>
  <si>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</si>
  <si>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</si>
  <si>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</si>
  <si>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</si>
  <si>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</si>
  <si>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</si>
  <si>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</si>
  <si>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</si>
  <si>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</si>
  <si>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</si>
  <si>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</si>
  <si>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</si>
  <si>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</si>
  <si>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</si>
  <si>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</si>
  <si>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</si>
  <si>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</si>
  <si>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</si>
  <si>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</si>
  <si>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</si>
  <si>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</si>
  <si>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</si>
  <si>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</si>
  <si>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</si>
  <si>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</si>
  <si>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</si>
  <si>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</si>
  <si>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</si>
  <si>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</si>
  <si>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</si>
  <si>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</si>
  <si>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</si>
  <si>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</si>
  <si>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</si>
  <si>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</si>
  <si>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</si>
  <si>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</si>
  <si>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</si>
  <si>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</si>
  <si>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</si>
  <si>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</si>
  <si>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</si>
  <si>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</si>
  <si>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</si>
  <si>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</si>
  <si>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</si>
  <si>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</si>
  <si>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</si>
  <si>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</si>
  <si>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</si>
  <si>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</si>
  <si>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</si>
  <si>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</si>
  <si>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</si>
  <si>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</si>
  <si>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</si>
  <si>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</si>
  <si>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</si>
  <si>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</si>
  <si>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</si>
  <si>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</si>
  <si>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</si>
  <si>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</si>
  <si>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</si>
  <si>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</si>
  <si>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</si>
  <si>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</si>
  <si>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</si>
  <si>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</si>
  <si>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</si>
  <si>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</si>
  <si>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</si>
  <si>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</si>
  <si>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</si>
  <si>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</si>
  <si>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</si>
  <si>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</si>
  <si>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</si>
  <si>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</si>
  <si>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</si>
  <si>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</si>
  <si>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</si>
  <si>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</si>
  <si>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</si>
  <si>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</si>
  <si>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</si>
  <si>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</si>
  <si>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</si>
  <si>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</si>
  <si>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</si>
  <si>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</si>
  <si>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</si>
  <si>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</si>
  <si>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</si>
  <si>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</si>
  <si>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</si>
  <si>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</si>
  <si>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</si>
  <si>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</si>
  <si>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</si>
  <si>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</si>
  <si>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</si>
  <si>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</si>
  <si>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</si>
  <si>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</si>
  <si>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</si>
  <si>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</si>
  <si>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</si>
  <si>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</si>
  <si>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</si>
  <si>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</si>
  <si>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</si>
  <si>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</si>
  <si>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</si>
  <si>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</si>
  <si>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</si>
  <si>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</si>
  <si>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</si>
  <si>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</si>
  <si>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</si>
  <si>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</si>
  <si>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</si>
  <si>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</si>
  <si>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</si>
  <si>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</si>
  <si>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</si>
  <si>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</si>
  <si>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</si>
  <si>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</si>
  <si>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</si>
  <si>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</si>
  <si>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</si>
  <si>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</si>
  <si>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</si>
  <si>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</si>
  <si>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</si>
  <si>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</si>
  <si>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</si>
  <si>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</si>
  <si>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</si>
  <si>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</si>
  <si>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</si>
  <si>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</si>
  <si>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</si>
  <si>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</si>
  <si>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</si>
  <si>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</si>
  <si>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</si>
  <si>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</si>
  <si>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</si>
  <si>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</si>
  <si>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</si>
  <si>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</si>
  <si>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</si>
  <si>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</si>
  <si>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</si>
  <si>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</si>
  <si>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</si>
  <si>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</si>
  <si>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</si>
  <si>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</si>
  <si>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</si>
  <si>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</si>
  <si>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</si>
  <si>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</si>
  <si>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</si>
  <si>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</si>
  <si>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</si>
  <si>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</si>
  <si>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</si>
  <si>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</si>
  <si>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</si>
  <si>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</si>
  <si>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</si>
  <si>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</si>
  <si>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</si>
  <si>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</si>
  <si>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</si>
  <si>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</si>
  <si>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</si>
  <si>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</si>
  <si>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</si>
  <si>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</si>
  <si>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</si>
  <si>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</si>
  <si>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</si>
  <si>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</si>
  <si>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</si>
  <si>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</si>
  <si>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</si>
  <si>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</si>
  <si>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</si>
  <si>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</si>
  <si>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</si>
  <si>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</si>
  <si>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</si>
  <si>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</si>
  <si>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</si>
  <si>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</si>
  <si>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</si>
  <si>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</si>
  <si>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</si>
  <si>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</si>
  <si>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</si>
  <si>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</si>
  <si>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</si>
  <si>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</si>
  <si>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</si>
  <si>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</si>
  <si>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</si>
  <si>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</si>
  <si>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</si>
  <si>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</si>
  <si>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</si>
  <si>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</si>
  <si>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</si>
  <si>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</si>
  <si>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</si>
  <si>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</si>
  <si>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</si>
  <si>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</si>
  <si>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</si>
  <si>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</si>
  <si>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</si>
  <si>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</si>
  <si>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</si>
  <si>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</si>
  <si>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</si>
  <si>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</si>
  <si>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</si>
  <si>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</si>
  <si>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</si>
  <si>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</si>
  <si>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</si>
  <si>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</si>
  <si>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</si>
  <si>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</si>
  <si>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</si>
  <si>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</si>
  <si>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</si>
  <si>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</si>
  <si>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</si>
  <si>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</si>
  <si>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</si>
  <si>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</si>
  <si>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</si>
  <si>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</si>
  <si>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</si>
  <si>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</si>
  <si>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</si>
  <si>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</si>
  <si>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</si>
  <si>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</si>
  <si>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</si>
  <si>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</si>
  <si>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</si>
  <si>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</si>
  <si>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</si>
  <si>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</si>
  <si>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</si>
  <si>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</si>
  <si>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</si>
  <si>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</si>
  <si>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</si>
  <si>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</si>
  <si>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</si>
  <si>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</si>
  <si>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</si>
  <si>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</si>
  <si>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</si>
  <si>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</si>
  <si>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</si>
  <si>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</si>
  <si>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</si>
  <si>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</si>
  <si>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</si>
  <si>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</si>
  <si>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</si>
  <si>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</si>
  <si>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</si>
  <si>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</si>
  <si>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</si>
  <si>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</si>
  <si>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</si>
  <si>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</si>
  <si>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</si>
  <si>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</si>
  <si>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</si>
  <si>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</si>
  <si>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</si>
  <si>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</si>
  <si>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</si>
  <si>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</si>
  <si>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</si>
  <si>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</si>
  <si>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</si>
  <si>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</si>
  <si>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</si>
  <si>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</si>
  <si>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</si>
  <si>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</si>
  <si>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</si>
  <si>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</si>
  <si>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</si>
  <si>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</si>
  <si>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</si>
  <si>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</si>
  <si>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</si>
  <si>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</si>
  <si>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</si>
  <si>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</si>
  <si>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</si>
  <si>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</si>
  <si>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</si>
  <si>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</si>
  <si>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</si>
  <si>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</si>
  <si>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</si>
  <si>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</si>
  <si>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</si>
  <si>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</si>
  <si>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</si>
  <si>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</si>
  <si>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</si>
  <si>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</si>
  <si>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</si>
  <si>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</si>
  <si>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</si>
  <si>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</si>
  <si>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</si>
  <si>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</si>
  <si>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</si>
  <si>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</si>
  <si>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</si>
  <si>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</si>
  <si>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</si>
  <si>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</si>
  <si>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</si>
  <si>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</si>
  <si>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</si>
  <si>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</si>
  <si>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</si>
  <si>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</si>
  <si>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</si>
  <si>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</si>
  <si>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</si>
  <si>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</si>
  <si>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</si>
  <si>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</si>
  <si>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</si>
  <si>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</si>
  <si>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</si>
  <si>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</si>
  <si>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</si>
  <si>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</si>
  <si>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</si>
  <si>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</si>
  <si>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</si>
  <si>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</si>
  <si>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</si>
  <si>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</si>
  <si>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</si>
  <si>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</si>
  <si>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</si>
  <si>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</si>
  <si>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</si>
  <si>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</si>
  <si>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</si>
  <si>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</si>
  <si>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</si>
  <si>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</si>
  <si>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</si>
  <si>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</si>
  <si>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</si>
  <si>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</si>
  <si>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</si>
  <si>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</si>
  <si>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</si>
  <si>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</si>
  <si>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</si>
  <si>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</si>
  <si>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</si>
  <si>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</si>
  <si>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</si>
  <si>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</si>
  <si>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</si>
  <si>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</si>
  <si>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</si>
  <si>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</si>
  <si>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</si>
  <si>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</si>
  <si>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</si>
  <si>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</si>
  <si>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</si>
  <si>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</si>
  <si>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</si>
  <si>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</si>
  <si>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</si>
  <si>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</si>
  <si>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</si>
  <si>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</si>
  <si>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</si>
  <si>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</si>
  <si>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</si>
  <si>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</si>
  <si>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</si>
  <si>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</si>
  <si>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</si>
  <si>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</si>
  <si>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</si>
  <si>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</si>
  <si>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</si>
  <si>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</si>
  <si>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</si>
  <si>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</si>
  <si>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</si>
  <si>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</si>
  <si>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</si>
  <si>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</si>
  <si>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</si>
  <si>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</si>
  <si>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</si>
  <si>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</si>
  <si>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</si>
  <si>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</si>
  <si>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</si>
  <si>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</si>
  <si>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</si>
  <si>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</si>
  <si>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</si>
  <si>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</si>
  <si>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</si>
  <si>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</si>
  <si>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</si>
  <si>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</si>
  <si>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</si>
  <si>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</si>
  <si>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</si>
  <si>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</si>
  <si>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</si>
  <si>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</si>
  <si>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</si>
  <si>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</si>
  <si>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</si>
  <si>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</si>
  <si>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</si>
  <si>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</si>
  <si>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</si>
  <si>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</si>
  <si>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</si>
  <si>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</si>
  <si>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</si>
  <si>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</si>
  <si>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</si>
  <si>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</si>
  <si>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</si>
  <si>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</si>
  <si>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</si>
  <si>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</si>
  <si>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</si>
  <si>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</si>
  <si>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</si>
  <si>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</si>
  <si>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</si>
  <si>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</si>
  <si>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</si>
  <si>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</si>
  <si>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</si>
  <si>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</si>
  <si>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</si>
  <si>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</si>
  <si>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</si>
  <si>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</si>
  <si>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</si>
  <si>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</si>
  <si>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</si>
  <si>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</si>
  <si>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</si>
  <si>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</si>
  <si>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</si>
  <si>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</si>
  <si>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</si>
  <si>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</si>
  <si>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</si>
  <si>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</si>
  <si>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</si>
  <si>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</si>
  <si>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</si>
  <si>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</si>
  <si>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</si>
  <si>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</si>
  <si>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</si>
  <si>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</si>
  <si>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</si>
  <si>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</si>
  <si>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</si>
  <si>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</si>
  <si>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</si>
  <si>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</si>
  <si>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</si>
  <si>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</si>
  <si>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</si>
  <si>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</si>
  <si>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</si>
  <si>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</si>
  <si>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</si>
  <si>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</si>
  <si>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</si>
  <si>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</si>
  <si>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</si>
  <si>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</si>
  <si>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</si>
  <si>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</si>
  <si>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</si>
  <si>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</si>
  <si>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</si>
  <si>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</si>
  <si>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</si>
  <si>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</si>
  <si>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</si>
  <si>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</si>
  <si>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</si>
  <si>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</si>
  <si>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</si>
  <si>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</si>
  <si>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</si>
  <si>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</si>
  <si>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</si>
  <si>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</si>
  <si>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</si>
  <si>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</si>
  <si>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</si>
  <si>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</si>
  <si>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</si>
  <si>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</si>
  <si>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</si>
  <si>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</si>
  <si>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</si>
  <si>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</si>
  <si>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</si>
  <si>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</si>
  <si>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</si>
  <si>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</si>
  <si>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</si>
  <si>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</si>
  <si>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</si>
  <si>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</si>
  <si>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</si>
  <si>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</si>
  <si>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</si>
  <si>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</si>
  <si>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</si>
  <si>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</si>
  <si>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</si>
  <si>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</si>
  <si>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</si>
  <si>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</si>
  <si>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</si>
  <si>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</si>
  <si>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</si>
  <si>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</si>
  <si>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</si>
  <si>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</si>
  <si>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</si>
  <si>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</si>
  <si>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</si>
  <si>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</si>
  <si>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</si>
  <si>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</si>
  <si>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</si>
  <si>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</si>
  <si>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</si>
  <si>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</si>
  <si>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</si>
  <si>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</si>
  <si>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</si>
  <si>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</si>
  <si>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</si>
  <si>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</si>
  <si>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</si>
  <si>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</si>
  <si>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</si>
  <si>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</si>
  <si>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</si>
  <si>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</si>
  <si>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</si>
  <si>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</si>
  <si>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</si>
  <si>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</si>
  <si>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</si>
  <si>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</si>
  <si>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</si>
  <si>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</si>
  <si>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</si>
  <si>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</si>
  <si>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</si>
  <si>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</si>
  <si>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</si>
  <si>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</si>
  <si>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</si>
  <si>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</si>
  <si>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</si>
  <si>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</si>
  <si>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</si>
  <si>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</si>
  <si>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</si>
  <si>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</si>
  <si>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</si>
  <si>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</si>
  <si>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</si>
  <si>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</si>
  <si>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</si>
  <si>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</si>
  <si>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</si>
  <si>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</si>
  <si>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</si>
  <si>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</si>
  <si>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</si>
  <si>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</si>
  <si>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</si>
  <si>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</si>
  <si>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</si>
  <si>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</si>
  <si>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</si>
  <si>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</si>
  <si>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</si>
  <si>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</si>
  <si>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</si>
  <si>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</si>
  <si>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</si>
  <si>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</si>
  <si>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</si>
  <si>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</si>
  <si>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</si>
  <si>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</si>
  <si>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</si>
  <si>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</si>
  <si>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</si>
  <si>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</si>
  <si>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</si>
  <si>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</si>
  <si>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</si>
  <si>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</si>
  <si>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</si>
  <si>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</si>
  <si>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</si>
  <si>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</si>
  <si>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</si>
  <si>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</si>
  <si>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</si>
  <si>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</si>
  <si>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</si>
  <si>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</si>
  <si>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</si>
  <si>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</si>
  <si>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</si>
  <si>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</si>
  <si>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</si>
  <si>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</si>
  <si>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</si>
  <si>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</si>
  <si>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</si>
  <si>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</si>
  <si>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</si>
  <si>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</si>
  <si>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</si>
  <si>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</si>
  <si>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</si>
  <si>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</si>
  <si>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</si>
  <si>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</si>
  <si>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</si>
  <si>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</si>
  <si>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</si>
  <si>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</si>
  <si>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</si>
  <si>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</si>
  <si>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</si>
  <si>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</si>
  <si>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</si>
  <si>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</si>
  <si>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</si>
  <si>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</si>
  <si>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</si>
  <si>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</si>
  <si>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</si>
  <si>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</si>
  <si>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</si>
  <si>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</si>
  <si>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</si>
  <si>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</si>
  <si>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</si>
  <si>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</si>
  <si>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</si>
  <si>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</si>
  <si>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</si>
  <si>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</si>
  <si>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</si>
  <si>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</si>
  <si>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</si>
  <si>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</si>
  <si>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</si>
  <si>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</si>
  <si>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</si>
  <si>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</si>
  <si>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</si>
  <si>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</si>
  <si>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</si>
  <si>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</si>
  <si>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</si>
  <si>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</si>
  <si>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</si>
  <si>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</si>
  <si>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</si>
  <si>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</si>
  <si>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</si>
  <si>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</si>
  <si>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</si>
  <si>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</si>
  <si>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</si>
  <si>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</si>
  <si>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</si>
  <si>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</si>
  <si>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</si>
  <si>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</si>
  <si>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</si>
  <si>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</si>
  <si>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</si>
  <si>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</si>
  <si>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</si>
  <si>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</si>
  <si>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</si>
  <si>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</si>
  <si>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</si>
  <si>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</si>
  <si>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</si>
  <si>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</si>
  <si>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</si>
  <si>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</si>
  <si>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</si>
  <si>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</si>
  <si>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</si>
  <si>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</si>
  <si>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</si>
  <si>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</si>
  <si>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</si>
  <si>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</si>
  <si>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</si>
  <si>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</si>
  <si>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</si>
  <si>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</si>
  <si>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</si>
  <si>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</si>
  <si>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</si>
  <si>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</si>
  <si>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</si>
  <si>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</si>
  <si>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</si>
  <si>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</si>
  <si>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</si>
  <si>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</si>
  <si>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</si>
  <si>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</si>
  <si>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</si>
  <si>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</si>
  <si>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</si>
  <si>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</si>
  <si>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</si>
  <si>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</si>
  <si>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</si>
  <si>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</si>
  <si>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</si>
  <si>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</si>
  <si>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</si>
  <si>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</si>
  <si>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</si>
  <si>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</si>
  <si>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</si>
  <si>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</si>
  <si>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</si>
  <si>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</si>
  <si>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</si>
  <si>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</si>
  <si>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</si>
  <si>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</si>
  <si>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</si>
  <si>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</si>
  <si>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</si>
  <si>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</si>
  <si>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</si>
  <si>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</si>
  <si>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</si>
  <si>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</si>
  <si>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</si>
  <si>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</si>
  <si>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</si>
  <si>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</si>
  <si>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</si>
  <si>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</si>
  <si>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</si>
  <si>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</si>
  <si>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</si>
  <si>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</si>
  <si>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</si>
  <si>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</si>
  <si>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</si>
  <si>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</si>
  <si>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</si>
  <si>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</si>
  <si>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</si>
  <si>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</si>
  <si>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</si>
  <si>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</si>
  <si>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</si>
  <si>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</si>
  <si>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</si>
  <si>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</si>
  <si>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</si>
  <si>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</si>
  <si>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</si>
  <si>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</si>
  <si>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</si>
  <si>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</si>
  <si>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</si>
  <si>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</si>
  <si>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</si>
  <si>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</si>
  <si>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</si>
  <si>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</si>
  <si>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</si>
  <si>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</si>
  <si>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</si>
  <si>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</si>
  <si>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</si>
  <si>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</si>
  <si>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</si>
  <si>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</si>
  <si>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</si>
  <si>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</si>
  <si>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</si>
  <si>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</si>
  <si>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</si>
  <si>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</si>
  <si>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</si>
  <si>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</si>
  <si>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</si>
  <si>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</si>
  <si>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</si>
  <si>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</si>
  <si>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</si>
  <si>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</si>
  <si>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</si>
  <si>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</si>
  <si>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</si>
  <si>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</si>
  <si>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</si>
  <si>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</si>
  <si>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</si>
  <si>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</si>
  <si>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</si>
  <si>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</si>
  <si>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</si>
  <si>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</si>
  <si>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</si>
  <si>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</si>
  <si>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</si>
  <si>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</si>
  <si>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</si>
  <si>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</si>
  <si>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</si>
  <si>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</si>
  <si>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</si>
  <si>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</si>
  <si>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</si>
  <si>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</si>
  <si>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</si>
  <si>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</si>
  <si>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</si>
  <si>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</si>
  <si>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</si>
  <si>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</si>
  <si>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</si>
  <si>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</si>
  <si>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</si>
  <si>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</si>
  <si>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</si>
  <si>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</si>
  <si>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</si>
  <si>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</si>
  <si>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</si>
  <si>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</si>
  <si>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</si>
  <si>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</si>
  <si>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</si>
  <si>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</si>
  <si>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</si>
  <si>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</si>
  <si>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</si>
  <si>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</si>
  <si>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</si>
  <si>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</si>
  <si>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</si>
  <si>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</si>
  <si>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</si>
  <si>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</si>
  <si>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</si>
  <si>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</si>
  <si>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</si>
  <si>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</si>
  <si>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</si>
  <si>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</si>
  <si>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</si>
  <si>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</si>
  <si>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</si>
  <si>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</si>
  <si>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</si>
  <si>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</si>
  <si>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</si>
  <si>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</si>
  <si>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</si>
  <si>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</si>
  <si>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</si>
  <si>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</si>
  <si>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</si>
  <si>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</si>
  <si>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</si>
  <si>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</si>
  <si>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</si>
  <si>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</si>
  <si>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</si>
  <si>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</si>
  <si>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</si>
  <si>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</si>
  <si>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</si>
  <si>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</si>
  <si>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</si>
  <si>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</si>
  <si>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</si>
  <si>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</si>
  <si>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</si>
  <si>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</si>
  <si>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</si>
  <si>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</si>
  <si>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</si>
  <si>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</si>
  <si>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</si>
  <si>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</si>
  <si>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</si>
  <si>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</si>
  <si>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</si>
  <si>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</si>
  <si>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</si>
  <si>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</si>
  <si>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</si>
  <si>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</si>
  <si>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</si>
  <si>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</si>
  <si>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</si>
  <si>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</si>
  <si>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</si>
  <si>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</si>
  <si>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</si>
  <si>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</si>
  <si>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</si>
  <si>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</si>
  <si>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</si>
  <si>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</si>
  <si>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</si>
  <si>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</si>
  <si>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</si>
  <si>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</si>
  <si>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</si>
  <si>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</si>
  <si>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</si>
  <si>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</si>
  <si>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</si>
  <si>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</si>
  <si>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</si>
  <si>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</si>
  <si>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</si>
  <si>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</si>
  <si>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</si>
  <si>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</si>
  <si>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</si>
  <si>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</si>
  <si>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</si>
  <si>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</si>
  <si>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</si>
  <si>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</si>
  <si>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</si>
  <si>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</si>
  <si>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</si>
  <si>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</si>
  <si>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</si>
  <si>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</si>
  <si>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</si>
  <si>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</si>
  <si>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</si>
  <si>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</si>
  <si>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</si>
  <si>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</si>
  <si>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</si>
  <si>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</si>
  <si>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</si>
  <si>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</si>
  <si>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</si>
  <si>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</si>
  <si>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</si>
  <si>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</si>
  <si>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</si>
  <si>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</si>
  <si>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</si>
  <si>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</si>
  <si>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</si>
  <si>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</si>
  <si>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</si>
  <si>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</si>
  <si>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</si>
  <si>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</si>
  <si>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</si>
  <si>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</si>
  <si>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</si>
  <si>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</si>
  <si>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</si>
  <si>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</si>
  <si>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</si>
  <si>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</si>
  <si>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</si>
  <si>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</si>
  <si>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</si>
  <si>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</si>
  <si>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</si>
  <si>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</si>
  <si>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</si>
  <si>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</si>
  <si>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</si>
  <si>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</si>
  <si>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</si>
  <si>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</si>
  <si>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</si>
  <si>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</si>
  <si>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</si>
  <si>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</si>
  <si>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</si>
  <si>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</si>
  <si>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</si>
  <si>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</si>
  <si>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</si>
  <si>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</si>
  <si>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</si>
  <si>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</si>
  <si>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</si>
  <si>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</si>
  <si>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</si>
  <si>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</si>
  <si>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</si>
  <si>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</si>
  <si>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</si>
  <si>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</si>
  <si>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</si>
  <si>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</si>
  <si>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</si>
  <si>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</si>
  <si>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</si>
  <si>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</si>
  <si>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</si>
  <si>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</si>
  <si>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</si>
  <si>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</si>
  <si>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</si>
  <si>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</si>
  <si>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</si>
  <si>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</si>
  <si>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</si>
  <si>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</si>
  <si>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</si>
  <si>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</si>
  <si>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</si>
  <si>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</si>
  <si>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</si>
  <si>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</si>
  <si>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</si>
  <si>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</si>
  <si>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</si>
  <si>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</si>
  <si>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</si>
  <si>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</si>
  <si>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</si>
  <si>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</si>
  <si>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</si>
  <si>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</si>
  <si>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</si>
  <si>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</si>
  <si>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</si>
  <si>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</si>
  <si>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</si>
  <si>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</si>
  <si>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</si>
  <si>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</si>
  <si>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</si>
  <si>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</si>
  <si>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</si>
  <si>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</si>
  <si>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</si>
  <si>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</si>
  <si>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</si>
  <si>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</si>
  <si>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</si>
  <si>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</si>
  <si>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</si>
  <si>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</si>
  <si>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</si>
  <si>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</si>
  <si>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</si>
  <si>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</si>
  <si>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</si>
  <si>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</si>
  <si>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</si>
  <si>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</si>
  <si>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</si>
  <si>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</si>
  <si>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</si>
  <si>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</si>
  <si>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</si>
  <si>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</si>
  <si>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</si>
  <si>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</si>
  <si>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</si>
  <si>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</si>
  <si>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</si>
  <si>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</si>
  <si>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</si>
  <si>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</si>
  <si>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</si>
  <si>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</si>
  <si>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</si>
  <si>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</si>
  <si>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</si>
  <si>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</si>
  <si>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</si>
  <si>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</si>
  <si>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</si>
  <si>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</si>
  <si>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</si>
  <si>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</si>
  <si>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</si>
  <si>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</si>
  <si>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</si>
  <si>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</si>
  <si>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</si>
  <si>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</si>
  <si>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</si>
  <si>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</si>
  <si>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</si>
  <si>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</si>
  <si>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</si>
  <si>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</si>
  <si>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</si>
  <si>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</si>
  <si>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</si>
  <si>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</si>
  <si>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</si>
  <si>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</si>
  <si>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</si>
  <si>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</si>
  <si>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</si>
  <si>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</si>
  <si>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</si>
  <si>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</si>
  <si>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</si>
  <si>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</si>
  <si>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</si>
  <si>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</si>
  <si>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</si>
  <si>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</si>
  <si>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</si>
  <si>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</si>
  <si>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</si>
  <si>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</si>
  <si>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</si>
  <si>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</si>
  <si>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</si>
  <si>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</si>
  <si>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</si>
  <si>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</si>
  <si>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</si>
  <si>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</si>
  <si>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</si>
  <si>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</si>
  <si>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</si>
  <si>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</si>
  <si>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</si>
  <si>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</si>
  <si>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</si>
  <si>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</si>
  <si>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</si>
  <si>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</si>
  <si>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</si>
  <si>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</si>
  <si>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</si>
  <si>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</si>
  <si>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</si>
  <si>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</si>
  <si>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</si>
  <si>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</si>
  <si>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</si>
  <si>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</si>
  <si>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</si>
  <si>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</si>
  <si>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</si>
  <si>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</si>
  <si>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</si>
  <si>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</si>
  <si>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</si>
  <si>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</si>
  <si>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</si>
  <si>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</si>
  <si>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</si>
  <si>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</si>
  <si>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</si>
  <si>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</si>
  <si>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</si>
  <si>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</si>
  <si>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</si>
  <si>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</si>
  <si>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</si>
  <si>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</si>
  <si>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</si>
  <si>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</si>
  <si>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</si>
  <si>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</si>
  <si>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</si>
  <si>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</si>
  <si>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</si>
  <si>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</si>
  <si>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</si>
  <si>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</si>
  <si>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</si>
  <si>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</si>
  <si>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</si>
  <si>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</si>
  <si>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</si>
  <si>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</si>
  <si>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</si>
  <si>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</si>
  <si>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</si>
  <si>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</si>
  <si>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</si>
  <si>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</si>
  <si>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</si>
  <si>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</si>
  <si>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</si>
  <si>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</si>
  <si>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</si>
  <si>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</si>
  <si>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</si>
  <si>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</si>
  <si>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</si>
  <si>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</si>
  <si>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</si>
  <si>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</si>
  <si>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</si>
  <si>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</si>
  <si>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</si>
  <si>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</si>
  <si>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</si>
  <si>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</si>
  <si>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</si>
  <si>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</si>
  <si>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</si>
  <si>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</si>
  <si>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</si>
  <si>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</si>
  <si>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</si>
  <si>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</si>
  <si>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</si>
  <si>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</si>
  <si>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</si>
  <si>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</si>
  <si>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</si>
  <si>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</si>
  <si>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</si>
  <si>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</si>
  <si>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</si>
  <si>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</si>
  <si>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</si>
  <si>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</si>
  <si>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</si>
  <si>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</si>
  <si>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</si>
  <si>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</si>
  <si>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</si>
  <si>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</si>
  <si>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</si>
  <si>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</si>
  <si>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</si>
  <si>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</si>
  <si>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</si>
  <si>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</si>
  <si>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</si>
  <si>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</si>
  <si>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</si>
  <si>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</si>
  <si>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</si>
  <si>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</si>
  <si>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</si>
  <si>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</si>
  <si>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</si>
  <si>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</si>
  <si>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</si>
  <si>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</si>
  <si>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</si>
  <si>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</si>
  <si>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</si>
  <si>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</si>
  <si>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</si>
  <si>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</si>
  <si>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</si>
  <si>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</si>
  <si>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</si>
  <si>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</si>
  <si>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</si>
  <si>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</si>
  <si>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</si>
  <si>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</si>
  <si>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</si>
  <si>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</si>
  <si>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</si>
  <si>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</si>
  <si>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</si>
  <si>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</si>
  <si>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</si>
  <si>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</si>
  <si>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</si>
  <si>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</si>
  <si>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</si>
  <si>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</si>
  <si>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</si>
  <si>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</si>
  <si>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</si>
  <si>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</si>
  <si>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</si>
  <si>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</si>
  <si>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</si>
  <si>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</si>
  <si>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</si>
  <si>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</si>
  <si>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</si>
  <si>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</si>
  <si>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</si>
  <si>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</si>
  <si>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</si>
  <si>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</si>
  <si>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</si>
  <si>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</si>
  <si>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</si>
  <si>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</si>
  <si>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</si>
  <si>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</si>
  <si>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</si>
  <si>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</si>
  <si>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</si>
  <si>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</si>
  <si>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</si>
  <si>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</si>
  <si>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</si>
  <si>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</si>
  <si>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</si>
  <si>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</si>
  <si>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</si>
  <si>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</si>
  <si>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</si>
  <si>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</si>
  <si>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</si>
  <si>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</si>
  <si>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</si>
  <si>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</si>
  <si>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</si>
  <si>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</si>
  <si>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</si>
  <si>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</si>
  <si>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</si>
  <si>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</si>
  <si>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</si>
  <si>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</si>
  <si>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</si>
  <si>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</si>
  <si>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</si>
  <si>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</si>
  <si>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</si>
  <si>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</si>
  <si>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</si>
  <si>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</si>
  <si>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</si>
  <si>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</si>
  <si>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</si>
  <si>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</si>
  <si>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</si>
  <si>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</si>
  <si>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</si>
  <si>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</si>
  <si>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</si>
  <si>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</si>
  <si>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</si>
  <si>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</si>
  <si>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</si>
  <si>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</si>
  <si>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</si>
  <si>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</si>
  <si>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</si>
  <si>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</si>
  <si>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</si>
  <si>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</si>
  <si>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</si>
  <si>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</si>
  <si>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</si>
  <si>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</si>
  <si>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</si>
  <si>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</si>
  <si>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</si>
  <si>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</si>
  <si>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</si>
  <si>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</si>
  <si>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</si>
  <si>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</si>
  <si>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</si>
  <si>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</si>
  <si>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</si>
  <si>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</si>
  <si>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</si>
  <si>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</si>
  <si>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</si>
  <si>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</si>
  <si>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</si>
  <si>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</si>
  <si>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</si>
  <si>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</si>
  <si>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</si>
  <si>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</si>
  <si>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</si>
  <si>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</si>
  <si>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</si>
  <si>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</si>
  <si>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</si>
  <si>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</si>
  <si>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</si>
  <si>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</si>
  <si>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</si>
  <si>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</si>
  <si>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</si>
  <si>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</si>
  <si>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</si>
  <si>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</si>
  <si>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</si>
  <si>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</si>
  <si>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</si>
  <si>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</si>
  <si>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</si>
  <si>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</si>
  <si>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</si>
  <si>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</si>
  <si>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</si>
  <si>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</si>
  <si>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</si>
  <si>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</si>
  <si>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</si>
  <si>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</si>
  <si>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</si>
  <si>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</si>
  <si>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</si>
  <si>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</si>
  <si>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</si>
  <si>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</si>
  <si>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</si>
  <si>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</si>
  <si>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</si>
  <si>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</si>
  <si>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</si>
  <si>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</si>
  <si>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</si>
  <si>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</si>
  <si>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</si>
  <si>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</si>
  <si>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</si>
  <si>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</si>
  <si>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</si>
  <si>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</si>
  <si>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</si>
  <si>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</si>
  <si>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</si>
  <si>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</si>
  <si>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</si>
  <si>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</si>
  <si>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</si>
  <si>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</si>
  <si>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</si>
  <si>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</si>
  <si>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</si>
  <si>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</si>
  <si>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</si>
  <si>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</si>
  <si>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</si>
  <si>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</si>
  <si>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</si>
  <si>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</si>
  <si>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</si>
  <si>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</si>
  <si>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</si>
  <si>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</si>
  <si>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</si>
  <si>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</si>
  <si>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</si>
  <si>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</si>
  <si>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</si>
  <si>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</si>
  <si>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</si>
  <si>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</si>
  <si>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</si>
  <si>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</si>
  <si>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</si>
  <si>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</si>
  <si>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</si>
  <si>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</si>
  <si>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</si>
  <si>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</si>
  <si>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</si>
  <si>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</si>
  <si>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</si>
  <si>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</si>
  <si>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</si>
  <si>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</si>
  <si>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</si>
  <si>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</si>
  <si>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</si>
  <si>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</si>
  <si>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</si>
  <si>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</si>
  <si>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</si>
  <si>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</si>
  <si>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</si>
  <si>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</si>
  <si>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</si>
  <si>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</si>
  <si>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</si>
  <si>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</si>
  <si>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</si>
  <si>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</si>
  <si>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</si>
  <si>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</si>
  <si>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</si>
  <si>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</si>
  <si>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</si>
  <si>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</si>
  <si>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</si>
  <si>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</si>
  <si>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</si>
  <si>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</si>
  <si>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</si>
  <si>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</si>
  <si>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</si>
  <si>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</si>
  <si>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</si>
  <si>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</si>
  <si>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</si>
  <si>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</si>
  <si>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</si>
  <si>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</si>
  <si>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</si>
  <si>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</si>
  <si>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</si>
  <si>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</si>
  <si>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</si>
  <si>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</si>
  <si>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</si>
  <si>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</si>
  <si>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</si>
  <si>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</si>
  <si>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</si>
  <si>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</si>
  <si>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</si>
  <si>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</si>
  <si>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</si>
  <si>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</si>
  <si>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</si>
  <si>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</si>
  <si>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</si>
  <si>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</si>
  <si>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</si>
  <si>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</si>
  <si>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</si>
  <si>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</si>
  <si>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</si>
  <si>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</si>
  <si>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</si>
  <si>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</si>
  <si>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</si>
  <si>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</si>
  <si>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</si>
  <si>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</si>
  <si>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</si>
  <si>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</si>
  <si>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</si>
  <si>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</si>
  <si>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</si>
  <si>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</si>
  <si>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</si>
  <si>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</si>
  <si>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</si>
  <si>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</si>
  <si>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</si>
  <si>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</si>
  <si>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</si>
  <si>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</si>
  <si>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</si>
  <si>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</si>
  <si>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</si>
  <si>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</si>
  <si>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</si>
  <si>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</si>
  <si>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</si>
  <si>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</si>
  <si>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</si>
  <si>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</si>
  <si>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</si>
  <si>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</si>
  <si>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</si>
  <si>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</si>
  <si>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</si>
  <si>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</si>
  <si>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</si>
  <si>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</si>
  <si>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</si>
  <si>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</si>
  <si>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</si>
  <si>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</si>
  <si>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</si>
  <si>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</si>
  <si>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</si>
  <si>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</si>
  <si>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</si>
  <si>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</si>
  <si>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</si>
  <si>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</si>
  <si>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</si>
  <si>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</si>
  <si>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</si>
  <si>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</si>
  <si>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</si>
  <si>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</si>
  <si>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</si>
  <si>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</si>
  <si>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</si>
  <si>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</si>
  <si>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</si>
  <si>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</si>
  <si>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</si>
  <si>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</si>
  <si>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</si>
  <si>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</si>
  <si>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</si>
  <si>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</si>
  <si>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</si>
  <si>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</si>
  <si>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</si>
  <si>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</si>
  <si>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</si>
  <si>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</si>
  <si>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</si>
  <si>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</si>
  <si>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</si>
  <si>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</si>
  <si>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</si>
  <si>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</si>
  <si>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</si>
  <si>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</si>
  <si>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</si>
  <si>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</si>
  <si>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</si>
  <si>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</si>
  <si>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</si>
  <si>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</si>
  <si>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</si>
  <si>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</si>
  <si>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</si>
  <si>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</si>
  <si>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</si>
  <si>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</si>
  <si>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</si>
  <si>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</si>
  <si>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</si>
  <si>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</si>
  <si>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</si>
  <si>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</si>
  <si>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</si>
  <si>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</si>
  <si>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</si>
  <si>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</si>
  <si>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</si>
  <si>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</si>
  <si>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</si>
  <si>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</si>
  <si>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</si>
  <si>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</si>
  <si>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</si>
  <si>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</si>
  <si>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</si>
  <si>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</si>
  <si>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</si>
  <si>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</si>
  <si>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</si>
  <si>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</si>
  <si>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</si>
  <si>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</si>
  <si>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</si>
  <si>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</si>
  <si>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</si>
  <si>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</si>
  <si>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</si>
  <si>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</si>
  <si>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</si>
  <si>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</si>
  <si>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</si>
  <si>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</si>
  <si>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</si>
  <si>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</si>
  <si>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</si>
  <si>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</si>
  <si>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</si>
  <si>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</si>
  <si>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</si>
  <si>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</si>
  <si>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</si>
  <si>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</si>
  <si>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</si>
  <si>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</si>
  <si>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</si>
  <si>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</si>
  <si>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</si>
  <si>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</si>
  <si>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</si>
  <si>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</si>
  <si>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</si>
  <si>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</si>
  <si>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</si>
  <si>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</si>
  <si>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</si>
  <si>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</si>
  <si>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</si>
  <si>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</si>
  <si>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</si>
  <si>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</si>
  <si>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</si>
  <si>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</si>
  <si>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</si>
  <si>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</si>
  <si>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</si>
  <si>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</si>
  <si>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</si>
  <si>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</si>
  <si>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</si>
  <si>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</si>
  <si>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</si>
  <si>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</si>
  <si>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</si>
  <si>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</si>
  <si>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</si>
  <si>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</si>
  <si>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</si>
  <si>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</si>
  <si>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</si>
  <si>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</si>
  <si>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</si>
  <si>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</si>
  <si>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</si>
  <si>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</si>
  <si>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</si>
  <si>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</si>
  <si>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</si>
  <si>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</si>
  <si>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</si>
  <si>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</si>
  <si>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</si>
  <si>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</si>
  <si>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</si>
  <si>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</si>
  <si>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</si>
  <si>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</si>
  <si>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</si>
  <si>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</si>
  <si>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</si>
  <si>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</si>
  <si>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</si>
  <si>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</si>
  <si>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</si>
  <si>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</si>
  <si>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</si>
  <si>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</si>
  <si>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</si>
  <si>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</si>
  <si>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</si>
  <si>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</si>
  <si>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</si>
  <si>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</si>
  <si>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</si>
  <si>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</si>
  <si>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</si>
  <si>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</si>
  <si>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</si>
  <si>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</si>
  <si>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</si>
  <si>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</si>
  <si>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</si>
  <si>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</si>
  <si>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</si>
  <si>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</si>
  <si>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</si>
  <si>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</si>
  <si>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</si>
  <si>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</si>
  <si>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</si>
  <si>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</si>
  <si>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</si>
  <si>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</si>
  <si>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</si>
  <si>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</si>
  <si>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</si>
  <si>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</si>
  <si>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</si>
  <si>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</si>
  <si>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</si>
  <si>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</si>
  <si>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</si>
  <si>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</si>
  <si>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</si>
  <si>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</si>
  <si>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</si>
  <si>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</si>
  <si>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</si>
  <si>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</si>
  <si>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</si>
  <si>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</si>
  <si>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</si>
  <si>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</si>
  <si>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</si>
  <si>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</si>
  <si>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</si>
  <si>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</si>
  <si>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</si>
  <si>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</si>
  <si>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</si>
  <si>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</si>
  <si>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</si>
  <si>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</si>
  <si>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</si>
  <si>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</si>
  <si>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</si>
  <si>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</si>
  <si>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</si>
  <si>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</si>
  <si>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</si>
  <si>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</si>
  <si>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</si>
  <si>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</si>
  <si>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</si>
  <si>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</si>
  <si>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</si>
  <si>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</si>
  <si>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</si>
  <si>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</si>
  <si>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</si>
  <si>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</si>
  <si>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</si>
  <si>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</si>
  <si>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</si>
  <si>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</si>
  <si>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</si>
  <si>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</si>
  <si>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</si>
  <si>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</si>
  <si>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</si>
  <si>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</si>
  <si>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</si>
  <si>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</si>
  <si>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</si>
  <si>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</si>
  <si>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</si>
  <si>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</si>
  <si>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</si>
  <si>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</si>
  <si>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</si>
  <si>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</si>
  <si>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</si>
  <si>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</si>
  <si>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</si>
  <si>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</si>
  <si>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</si>
  <si>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</si>
  <si>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</si>
  <si>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</si>
  <si>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</si>
  <si>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</si>
  <si>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</si>
  <si>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</si>
  <si>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</si>
  <si>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</si>
  <si>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</si>
  <si>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</si>
  <si>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</si>
  <si>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</si>
  <si>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</si>
  <si>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</si>
  <si>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</si>
  <si>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</si>
  <si>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</si>
  <si>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</si>
  <si>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</si>
  <si>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</si>
  <si>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</si>
  <si>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</si>
  <si>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</si>
  <si>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</si>
  <si>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</si>
  <si>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</si>
  <si>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</si>
  <si>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</si>
  <si>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</si>
  <si>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</si>
  <si>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</si>
  <si>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</si>
  <si>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</si>
  <si>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</si>
  <si>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</si>
  <si>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</si>
  <si>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</si>
  <si>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</si>
  <si>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</si>
  <si>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</si>
  <si>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</si>
  <si>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</si>
  <si>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</si>
  <si>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</si>
  <si>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</si>
  <si>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</si>
  <si>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</si>
  <si>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</si>
  <si>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</si>
  <si>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</si>
  <si>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</si>
  <si>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</si>
  <si>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</si>
  <si>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</si>
  <si>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</si>
  <si>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</si>
  <si>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</si>
  <si>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</si>
  <si>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</si>
  <si>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</si>
  <si>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</si>
  <si>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</si>
  <si>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</si>
  <si>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</si>
  <si>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</si>
  <si>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</si>
  <si>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</si>
  <si>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</si>
  <si>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</si>
  <si>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</si>
  <si>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</si>
  <si>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</si>
  <si>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</si>
  <si>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</si>
  <si>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</si>
  <si>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</si>
  <si>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</si>
  <si>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</si>
  <si>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</si>
  <si>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</si>
  <si>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</si>
  <si>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</si>
  <si>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</si>
  <si>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</si>
  <si>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</si>
  <si>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</si>
  <si>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</si>
  <si>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</si>
  <si>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</si>
  <si>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</si>
  <si>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</si>
  <si>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</si>
  <si>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</si>
  <si>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</si>
  <si>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</si>
  <si>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</si>
  <si>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</si>
  <si>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</si>
  <si>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</si>
  <si>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</si>
  <si>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</si>
  <si>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</si>
  <si>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</si>
  <si>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</si>
  <si>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</si>
  <si>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</si>
  <si>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</si>
  <si>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</si>
  <si>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</si>
  <si>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</si>
  <si>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</si>
  <si>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</si>
  <si>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</si>
  <si>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</si>
  <si>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</si>
  <si>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</si>
  <si>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</si>
  <si>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</si>
  <si>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</si>
  <si>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</si>
  <si>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</si>
  <si>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</si>
  <si>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</si>
  <si>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</si>
  <si>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</si>
  <si>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</si>
  <si>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</si>
  <si>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</si>
  <si>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</si>
  <si>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</si>
  <si>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</si>
  <si>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</si>
  <si>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</si>
  <si>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</si>
  <si>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</si>
  <si>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</si>
  <si>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</si>
  <si>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</si>
  <si>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</si>
  <si>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</si>
  <si>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</si>
  <si>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</si>
  <si>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</si>
  <si>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</si>
  <si>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</si>
  <si>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</si>
  <si>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</si>
  <si>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</si>
  <si>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</si>
  <si>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</si>
  <si>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</si>
  <si>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</si>
  <si>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</si>
  <si>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</si>
  <si>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</si>
  <si>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</si>
  <si>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</si>
  <si>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</si>
  <si>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</si>
  <si>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</si>
  <si>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</si>
  <si>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</si>
  <si>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</si>
  <si>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</si>
  <si>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</si>
  <si>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</si>
  <si>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</si>
  <si>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</si>
  <si>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</si>
  <si>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</si>
  <si>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</si>
  <si>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</si>
  <si>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</si>
  <si>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</si>
  <si>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</si>
  <si>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</si>
  <si>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</si>
  <si>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</si>
  <si>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</si>
  <si>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</si>
  <si>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</si>
  <si>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</si>
  <si>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</si>
  <si>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</si>
  <si>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</si>
  <si>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</si>
  <si>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</si>
  <si>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</si>
  <si>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</si>
  <si>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</si>
  <si>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</si>
  <si>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</si>
  <si>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</si>
  <si>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</si>
  <si>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</si>
  <si>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</si>
  <si>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</si>
  <si>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</si>
  <si>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</si>
  <si>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</si>
  <si>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</si>
  <si>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</si>
  <si>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</si>
  <si>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</si>
  <si>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</si>
  <si>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</si>
  <si>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</si>
  <si>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</si>
  <si>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</si>
  <si>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</si>
  <si>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</si>
  <si>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</si>
  <si>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</si>
  <si>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</si>
  <si>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</si>
  <si>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</si>
  <si>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</si>
  <si>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</si>
  <si>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</si>
  <si>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</si>
  <si>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</si>
  <si>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</si>
  <si>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</si>
  <si>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</si>
  <si>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</si>
  <si>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</si>
  <si>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</si>
  <si>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</si>
  <si>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</si>
  <si>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</si>
  <si>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</si>
  <si>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</si>
  <si>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</si>
  <si>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</si>
  <si>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</si>
  <si>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</si>
  <si>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</si>
  <si>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</si>
  <si>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</si>
  <si>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</si>
  <si>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</si>
  <si>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</si>
  <si>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</si>
  <si>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</si>
  <si>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</si>
  <si>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</si>
  <si>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</si>
  <si>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</si>
  <si>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</si>
  <si>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</si>
  <si>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</si>
  <si>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</si>
  <si>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</si>
  <si>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</si>
  <si>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</si>
  <si>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</si>
  <si>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</si>
  <si>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</si>
  <si>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</si>
  <si>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</si>
  <si>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</si>
  <si>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</si>
  <si>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</si>
  <si>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</si>
  <si>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</si>
  <si>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</si>
  <si>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</si>
  <si>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</si>
  <si>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</si>
  <si>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</si>
  <si>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</si>
  <si>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</si>
  <si>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</si>
  <si>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</si>
  <si>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</si>
  <si>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</si>
  <si>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</si>
  <si>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</si>
  <si>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</si>
  <si>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</si>
  <si>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</si>
  <si>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</si>
  <si>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</si>
  <si>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</si>
  <si>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</si>
  <si>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</si>
  <si>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</si>
  <si>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</si>
  <si>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</si>
  <si>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</si>
  <si>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</si>
  <si>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</si>
  <si>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</si>
  <si>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</si>
  <si>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</si>
  <si>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</si>
  <si>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</si>
  <si>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</si>
  <si>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</si>
  <si>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</si>
  <si>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</si>
  <si>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</si>
  <si>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</si>
  <si>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</si>
  <si>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</si>
  <si>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</si>
  <si>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</si>
  <si>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</si>
  <si>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</si>
  <si>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</si>
  <si>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</si>
  <si>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</si>
  <si>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</si>
  <si>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</si>
  <si>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</si>
  <si>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</si>
  <si>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</si>
  <si>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</si>
  <si>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</si>
  <si>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</si>
  <si>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</si>
  <si>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</si>
  <si>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</si>
  <si>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</si>
  <si>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</si>
  <si>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</si>
  <si>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</si>
  <si>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</si>
  <si>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</si>
  <si>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</si>
  <si>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</si>
  <si>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</si>
  <si>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</si>
  <si>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</si>
  <si>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</si>
  <si>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</si>
  <si>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</si>
  <si>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</si>
  <si>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</si>
  <si>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</si>
  <si>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</si>
  <si>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</si>
  <si>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</si>
  <si>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</si>
  <si>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</si>
  <si>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</si>
  <si>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</si>
  <si>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</si>
  <si>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</si>
  <si>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</si>
  <si>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</si>
  <si>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</si>
  <si>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</si>
  <si>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</si>
  <si>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</si>
  <si>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</si>
  <si>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</si>
  <si>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</si>
  <si>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</si>
  <si>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</si>
  <si>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</si>
  <si>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</si>
  <si>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</si>
  <si>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</si>
  <si>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</si>
  <si>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</si>
  <si>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</si>
  <si>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</si>
  <si>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</si>
  <si>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</si>
  <si>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</si>
  <si>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</si>
  <si>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</si>
  <si>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</si>
  <si>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</si>
  <si>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</si>
  <si>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</si>
  <si>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</si>
  <si>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</si>
  <si>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</si>
  <si>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</si>
  <si>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</si>
  <si>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</si>
  <si>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</si>
  <si>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</si>
  <si>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</si>
  <si>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</si>
  <si>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</si>
  <si>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</si>
  <si>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</si>
  <si>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</si>
  <si>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</si>
  <si>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</si>
  <si>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</si>
  <si>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</si>
  <si>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</si>
  <si>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</si>
  <si>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</si>
  <si>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</si>
  <si>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</si>
  <si>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</si>
  <si>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</si>
  <si>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</si>
  <si>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</si>
  <si>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</si>
  <si>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</si>
  <si>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</si>
  <si>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</si>
  <si>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</si>
  <si>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</si>
  <si>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</si>
  <si>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</si>
  <si>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</si>
  <si>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</si>
  <si>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</si>
  <si>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</si>
  <si>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</si>
  <si>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</si>
  <si>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</si>
  <si>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</si>
  <si>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</si>
  <si>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</si>
  <si>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</si>
  <si>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</si>
  <si>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</si>
  <si>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</si>
  <si>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</si>
  <si>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</si>
  <si>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</si>
  <si>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</si>
  <si>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</si>
  <si>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</si>
  <si>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</si>
  <si>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</si>
  <si>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</si>
  <si>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</si>
  <si>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</si>
  <si>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</si>
  <si>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</si>
  <si>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</si>
  <si>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</si>
  <si>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</si>
  <si>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</si>
  <si>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</si>
  <si>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</si>
  <si>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</si>
  <si>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</si>
  <si>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</si>
  <si>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</si>
  <si>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</si>
  <si>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</si>
  <si>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</si>
  <si>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</si>
  <si>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</si>
  <si>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</si>
  <si>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</si>
  <si>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</si>
  <si>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</si>
  <si>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</si>
  <si>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</si>
  <si>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</si>
  <si>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</si>
  <si>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</si>
  <si>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</si>
  <si>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</si>
  <si>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</si>
  <si>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</si>
  <si>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</si>
  <si>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</si>
  <si>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</si>
  <si>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</si>
  <si>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</si>
  <si>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</si>
  <si>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</si>
  <si>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</si>
  <si>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</si>
  <si>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</si>
  <si>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</si>
  <si>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</si>
  <si>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</si>
  <si>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</si>
  <si>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</si>
  <si>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</si>
  <si>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</si>
  <si>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</si>
  <si>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</si>
  <si>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</si>
  <si>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</si>
  <si>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</si>
  <si>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</si>
  <si>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</si>
  <si>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</si>
  <si>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</si>
  <si>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</si>
  <si>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</si>
  <si>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</si>
  <si>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</si>
  <si>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</si>
  <si>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</si>
  <si>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</si>
  <si>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</si>
  <si>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</si>
  <si>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</si>
  <si>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</si>
  <si>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</si>
  <si>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</si>
  <si>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</si>
  <si>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</si>
  <si>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</si>
  <si>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</si>
  <si>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</si>
  <si>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</si>
  <si>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</si>
  <si>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</si>
  <si>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</si>
  <si>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</si>
  <si>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</si>
  <si>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</si>
  <si>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</si>
  <si>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</si>
  <si>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</si>
  <si>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</si>
  <si>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</si>
  <si>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</si>
  <si>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</si>
  <si>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</si>
  <si>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</si>
  <si>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</si>
  <si>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</si>
  <si>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</si>
  <si>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</si>
  <si>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</si>
  <si>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</si>
  <si>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</si>
  <si>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</si>
  <si>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</si>
  <si>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</si>
  <si>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</si>
  <si>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</si>
  <si>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</si>
  <si>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</si>
  <si>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</si>
  <si>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</si>
  <si>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</si>
  <si>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</si>
  <si>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</si>
  <si>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</si>
  <si>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</si>
  <si>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</si>
  <si>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</si>
  <si>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</si>
  <si>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</si>
  <si>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</si>
  <si>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</si>
  <si>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</si>
  <si>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</si>
  <si>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</si>
  <si>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</si>
  <si>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</si>
  <si>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</si>
  <si>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</si>
  <si>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</si>
  <si>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</si>
  <si>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</si>
  <si>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</si>
  <si>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</si>
  <si>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</si>
  <si>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</si>
  <si>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</si>
  <si>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</si>
  <si>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</si>
  <si>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</si>
  <si>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</si>
  <si>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</si>
  <si>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</si>
  <si>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</si>
  <si>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</si>
  <si>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</si>
  <si>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</si>
  <si>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</si>
  <si>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</si>
  <si>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</si>
  <si>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</si>
  <si>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</si>
  <si>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</si>
  <si>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</si>
  <si>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</si>
  <si>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</si>
  <si>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</si>
  <si>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</si>
  <si>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</si>
  <si>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</si>
  <si>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</si>
  <si>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</si>
  <si>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</si>
  <si>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</si>
  <si>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</si>
  <si>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</si>
  <si>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</si>
  <si>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</si>
  <si>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</si>
  <si>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</si>
  <si>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</si>
  <si>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</si>
  <si>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</si>
  <si>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</si>
  <si>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</si>
  <si>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</si>
  <si>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</si>
  <si>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</si>
  <si>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</si>
  <si>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</si>
  <si>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</si>
  <si>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</si>
  <si>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</si>
  <si>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</si>
  <si>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</si>
  <si>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</si>
  <si>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</si>
  <si>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</si>
  <si>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</si>
  <si>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</si>
  <si>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</si>
  <si>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</si>
  <si>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</si>
  <si>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</si>
  <si>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</si>
  <si>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</si>
  <si>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</si>
  <si>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</si>
  <si>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</si>
  <si>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</si>
  <si>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</si>
  <si>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</si>
  <si>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</si>
  <si>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</si>
  <si>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</si>
  <si>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</si>
  <si>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</si>
  <si>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</si>
  <si>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</si>
  <si>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</si>
  <si>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</si>
  <si>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</si>
  <si>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</si>
  <si>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</si>
  <si>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</si>
  <si>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</si>
  <si>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</si>
  <si>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</si>
  <si>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</si>
  <si>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</si>
  <si>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</si>
  <si>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</si>
  <si>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</si>
  <si>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</si>
  <si>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</si>
  <si>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</si>
  <si>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</si>
  <si>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</si>
  <si>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</si>
  <si>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</si>
  <si>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</si>
  <si>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</si>
  <si>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</si>
  <si>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</si>
  <si>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</si>
  <si>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</si>
  <si>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</si>
  <si>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</si>
  <si>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</si>
  <si>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</si>
  <si>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</si>
  <si>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</si>
  <si>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</si>
  <si>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</si>
  <si>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</si>
  <si>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</si>
  <si>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</si>
  <si>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</si>
  <si>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</si>
  <si>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</si>
  <si>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</si>
  <si>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</si>
  <si>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</si>
  <si>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</si>
  <si>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</si>
  <si>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</si>
  <si>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</si>
  <si>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</si>
  <si>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</si>
  <si>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</si>
  <si>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</si>
  <si>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</si>
  <si>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</si>
  <si>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</si>
  <si>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</si>
  <si>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</si>
  <si>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</si>
  <si>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</si>
  <si>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</si>
  <si>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</si>
  <si>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</si>
  <si>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</si>
  <si>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</si>
  <si>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</si>
  <si>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</si>
  <si>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</si>
  <si>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</si>
  <si>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</si>
  <si>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</si>
  <si>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</si>
  <si>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</si>
  <si>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</si>
  <si>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</si>
  <si>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</si>
  <si>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</si>
  <si>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</si>
  <si>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</si>
  <si>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</si>
  <si>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</si>
  <si>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</si>
  <si>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</si>
  <si>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</si>
  <si>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</si>
  <si>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</si>
  <si>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</si>
  <si>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</si>
  <si>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</si>
  <si>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</si>
  <si>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</si>
  <si>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</si>
  <si>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</si>
  <si>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</si>
  <si>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</si>
  <si>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</si>
  <si>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</si>
  <si>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</si>
  <si>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</si>
  <si>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</si>
  <si>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</si>
  <si>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</si>
  <si>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</si>
  <si>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</si>
  <si>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</si>
  <si>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</si>
  <si>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</si>
  <si>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</si>
  <si>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</si>
  <si>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</si>
  <si>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</si>
  <si>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</si>
  <si>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</si>
  <si>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</si>
  <si>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</si>
  <si>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</si>
  <si>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</si>
  <si>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</si>
  <si>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</si>
  <si>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</si>
  <si>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</si>
  <si>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</si>
  <si>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</si>
  <si>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</si>
  <si>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</si>
  <si>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</si>
  <si>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</si>
  <si>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</si>
  <si>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</si>
  <si>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</si>
  <si>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</si>
  <si>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</si>
  <si>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</si>
  <si>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</si>
  <si>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</si>
  <si>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</si>
  <si>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</si>
  <si>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</si>
  <si>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</si>
  <si>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</si>
  <si>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</si>
  <si>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</si>
  <si>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</si>
  <si>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</si>
  <si>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</si>
  <si>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</si>
  <si>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</si>
  <si>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</si>
  <si>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</si>
  <si>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</si>
  <si>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</si>
  <si>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</si>
  <si>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</si>
  <si>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</si>
  <si>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</si>
  <si>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</si>
  <si>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</si>
  <si>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</si>
  <si>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</si>
  <si>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</si>
  <si>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</si>
  <si>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</si>
  <si>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</si>
  <si>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</si>
  <si>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</si>
  <si>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</si>
  <si>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</si>
  <si>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</si>
  <si>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</si>
  <si>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</si>
  <si>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</si>
  <si>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</si>
  <si>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</si>
  <si>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</si>
  <si>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</si>
  <si>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</si>
  <si>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</si>
  <si>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</si>
  <si>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</si>
  <si>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</si>
  <si>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</si>
  <si>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</si>
  <si>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</si>
  <si>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</si>
  <si>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</si>
  <si>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</si>
  <si>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</si>
  <si>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</si>
  <si>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</si>
  <si>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</si>
  <si>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</si>
  <si>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</si>
  <si>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</si>
  <si>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</si>
  <si>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</si>
  <si>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</si>
  <si>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</si>
  <si>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</si>
  <si>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</si>
  <si>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</si>
  <si>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</si>
  <si>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</si>
  <si>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</si>
  <si>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</si>
  <si>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</si>
  <si>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</si>
  <si>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</si>
  <si>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</si>
  <si>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</si>
  <si>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</si>
  <si>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</si>
  <si>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</si>
  <si>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</si>
  <si>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</si>
  <si>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</si>
  <si>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</si>
  <si>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</si>
  <si>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</si>
  <si>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</si>
  <si>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</si>
  <si>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</si>
  <si>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</si>
  <si>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</si>
  <si>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</si>
  <si>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</si>
  <si>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</si>
  <si>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</si>
  <si>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</si>
  <si>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</si>
  <si>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</si>
  <si>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</si>
  <si>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</si>
  <si>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</si>
  <si>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</si>
  <si>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</si>
  <si>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</si>
  <si>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</si>
  <si>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</si>
  <si>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</si>
  <si>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</si>
  <si>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</si>
  <si>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</si>
  <si>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</si>
  <si>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</si>
  <si>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</si>
  <si>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</si>
  <si>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</si>
  <si>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</si>
  <si>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</si>
  <si>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</si>
  <si>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</si>
  <si>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</si>
  <si>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</si>
  <si>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</si>
  <si>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</si>
  <si>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</si>
  <si>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</si>
  <si>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</si>
  <si>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</si>
  <si>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</si>
  <si>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</si>
  <si>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</si>
  <si>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</si>
  <si>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</si>
  <si>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</si>
  <si>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</si>
  <si>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</si>
  <si>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</si>
  <si>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</si>
  <si>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</si>
  <si>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</si>
  <si>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</si>
  <si>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</si>
  <si>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</si>
  <si>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</si>
  <si>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</si>
  <si>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</si>
  <si>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</si>
  <si>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</si>
  <si>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</si>
  <si>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</si>
  <si>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</si>
  <si>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</si>
  <si>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</si>
  <si>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</si>
  <si>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</si>
  <si>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</si>
  <si>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</si>
  <si>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</si>
  <si>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</si>
  <si>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</si>
  <si>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</si>
  <si>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</si>
  <si>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</si>
  <si>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</si>
  <si>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</si>
  <si>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</si>
  <si>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</si>
  <si>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</si>
  <si>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</si>
  <si>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</si>
  <si>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</si>
  <si>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</si>
  <si>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</si>
  <si>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</si>
  <si>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</si>
  <si>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</si>
  <si>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</si>
  <si>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</si>
  <si>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</si>
  <si>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</si>
  <si>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</si>
  <si>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</si>
  <si>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</si>
  <si>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</si>
  <si>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</si>
  <si>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</si>
  <si>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</si>
  <si>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</si>
  <si>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</si>
  <si>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</si>
  <si>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</si>
  <si>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</si>
  <si>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</si>
  <si>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</si>
  <si>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</si>
  <si>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</si>
  <si>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</si>
  <si>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</si>
  <si>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</si>
  <si>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</si>
  <si>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</si>
  <si>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</si>
  <si>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</si>
  <si>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</si>
  <si>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</si>
  <si>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</si>
  <si>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</si>
  <si>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</si>
  <si>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</si>
  <si>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</si>
  <si>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</si>
  <si>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</si>
  <si>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</si>
  <si>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</si>
  <si>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</si>
  <si>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</si>
  <si>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</si>
  <si>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</si>
  <si>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</si>
  <si>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</si>
  <si>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</si>
  <si>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</si>
  <si>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</si>
  <si>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</si>
  <si>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</si>
  <si>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</si>
  <si>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</si>
  <si>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</si>
  <si>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</si>
  <si>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</si>
  <si>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</si>
  <si>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</si>
  <si>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</si>
  <si>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</si>
  <si>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</si>
  <si>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</si>
  <si>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</si>
  <si>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</si>
  <si>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</si>
  <si>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</si>
  <si>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</si>
  <si>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</si>
  <si>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</si>
  <si>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</si>
  <si>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</si>
  <si>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</si>
  <si>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</si>
  <si>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</si>
  <si>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</si>
  <si>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</si>
  <si>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</si>
  <si>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</si>
  <si>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</si>
  <si>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</si>
  <si>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</si>
  <si>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</si>
  <si>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</si>
  <si>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</si>
  <si>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</si>
  <si>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</si>
  <si>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</si>
  <si>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</si>
  <si>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</si>
  <si>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</si>
  <si>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</si>
  <si>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</si>
  <si>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</si>
  <si>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</si>
  <si>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</si>
  <si>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</si>
  <si>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</si>
  <si>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</si>
  <si>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</si>
  <si>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</si>
  <si>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</si>
  <si>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</si>
  <si>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</si>
  <si>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</si>
  <si>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</si>
  <si>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</si>
  <si>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</si>
  <si>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</si>
  <si>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</si>
  <si>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</si>
  <si>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</si>
  <si>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</si>
  <si>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</si>
  <si>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</si>
  <si>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</si>
  <si>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</si>
  <si>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</si>
  <si>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</si>
  <si>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</si>
  <si>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</si>
  <si>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</si>
  <si>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</si>
  <si>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</si>
  <si>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</si>
  <si>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</si>
  <si>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</si>
  <si>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</si>
  <si>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</si>
  <si>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</si>
  <si>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</si>
  <si>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</si>
  <si>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</si>
  <si>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</si>
  <si>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</si>
  <si>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</si>
  <si>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</si>
  <si>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</si>
  <si>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</si>
  <si>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</si>
  <si>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</si>
  <si>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</si>
  <si>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</si>
  <si>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</si>
  <si>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</si>
  <si>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</si>
  <si>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</si>
  <si>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</si>
  <si>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</si>
  <si>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</si>
  <si>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</si>
  <si>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</si>
  <si>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</si>
  <si>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</si>
  <si>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</si>
  <si>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</si>
  <si>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</si>
  <si>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</si>
  <si>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</si>
  <si>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</si>
  <si>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</si>
  <si>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</si>
  <si>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</si>
  <si>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</si>
  <si>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</si>
  <si>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</si>
  <si>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</si>
  <si>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</si>
  <si>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</si>
  <si>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</si>
  <si>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</si>
  <si>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</si>
  <si>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</si>
  <si>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</si>
  <si>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</si>
  <si>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</si>
  <si>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</si>
  <si>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</si>
  <si>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</si>
  <si>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</si>
  <si>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</si>
  <si>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</si>
  <si>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</si>
  <si>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</si>
  <si>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</si>
  <si>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</si>
  <si>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</si>
  <si>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</si>
  <si>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</si>
  <si>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</si>
  <si>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</si>
  <si>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</si>
  <si>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</si>
  <si>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</si>
  <si>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</si>
  <si>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</si>
  <si>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</si>
  <si>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</si>
  <si>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</si>
  <si>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</si>
  <si>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</si>
  <si>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</si>
  <si>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</si>
  <si>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</si>
  <si>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</si>
  <si>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</si>
  <si>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</si>
  <si>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</si>
  <si>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</si>
  <si>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</si>
  <si>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</si>
  <si>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</si>
  <si>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</si>
  <si>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</si>
  <si>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</si>
  <si>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</si>
  <si>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</si>
  <si>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</si>
  <si>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</si>
  <si>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</si>
  <si>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</si>
  <si>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</si>
  <si>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</si>
  <si>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</si>
  <si>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</si>
  <si>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</si>
  <si>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</si>
  <si>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</si>
  <si>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</si>
  <si>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</si>
  <si>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</si>
  <si>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</si>
  <si>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</si>
  <si>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</si>
  <si>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</si>
  <si>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</si>
  <si>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</si>
  <si>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</si>
  <si>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</si>
  <si>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</si>
  <si>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</si>
  <si>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</si>
  <si>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</si>
  <si>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</si>
  <si>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</si>
  <si>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</si>
  <si>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</si>
  <si>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</si>
  <si>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</si>
  <si>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</si>
  <si>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</si>
  <si>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</si>
  <si>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</si>
  <si>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</si>
  <si>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</si>
  <si>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</si>
  <si>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</si>
  <si>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</si>
  <si>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</si>
  <si>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</si>
  <si>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</si>
  <si>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</si>
  <si>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</si>
  <si>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</si>
  <si>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</si>
  <si>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</si>
  <si>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</si>
  <si>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</si>
  <si>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</si>
  <si>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</si>
  <si>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</si>
  <si>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</si>
  <si>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</si>
  <si>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</si>
  <si>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</si>
  <si>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</si>
  <si>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</si>
  <si>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</si>
  <si>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</si>
  <si>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</si>
  <si>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</si>
  <si>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</si>
  <si>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</si>
  <si>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</si>
  <si>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</si>
  <si>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</si>
  <si>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</si>
  <si>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</si>
  <si>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</si>
  <si>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</si>
  <si>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</si>
  <si>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</si>
  <si>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</si>
  <si>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</si>
  <si>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</si>
  <si>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</si>
  <si>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</si>
  <si>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</si>
  <si>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</si>
  <si>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</si>
  <si>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</si>
  <si>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</si>
  <si>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</si>
  <si>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</si>
  <si>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</si>
  <si>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</si>
  <si>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</si>
  <si>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</si>
  <si>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</si>
  <si>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</si>
  <si>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</si>
  <si>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</si>
  <si>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</si>
  <si>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</si>
  <si>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</si>
  <si>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</si>
  <si>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</si>
  <si>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</si>
  <si>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</si>
  <si>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</si>
  <si>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</si>
  <si>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</si>
  <si>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</si>
  <si>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</si>
  <si>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</si>
  <si>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</si>
  <si>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</si>
  <si>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</si>
  <si>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</si>
  <si>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</si>
  <si>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</si>
  <si>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</si>
  <si>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</si>
  <si>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</si>
  <si>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</si>
  <si>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</si>
  <si>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</si>
  <si>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</si>
  <si>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</si>
  <si>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</si>
  <si>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</si>
  <si>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</si>
  <si>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</si>
  <si>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</si>
  <si>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</si>
  <si>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</si>
  <si>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</si>
  <si>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</si>
  <si>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</si>
  <si>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</si>
  <si>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</si>
  <si>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</si>
  <si>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</si>
  <si>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</si>
  <si>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</si>
  <si>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</si>
  <si>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</si>
  <si>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</si>
  <si>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</si>
  <si>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</si>
  <si>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</si>
  <si>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</si>
  <si>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</si>
  <si>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</si>
  <si>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</si>
  <si>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</si>
  <si>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</si>
  <si>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</si>
  <si>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</si>
  <si>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</si>
  <si>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</si>
  <si>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</si>
  <si>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</si>
  <si>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</si>
  <si>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</si>
  <si>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</si>
  <si>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</si>
  <si>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</si>
  <si>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</si>
  <si>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</si>
  <si>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</si>
  <si>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</si>
  <si>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</si>
  <si>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</si>
  <si>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</si>
  <si>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</si>
  <si>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</si>
  <si>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</si>
  <si>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</si>
  <si>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</si>
  <si>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</si>
  <si>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</si>
  <si>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</si>
  <si>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</si>
  <si>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</si>
  <si>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</si>
  <si>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</si>
  <si>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</si>
  <si>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</si>
  <si>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</si>
  <si>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</si>
  <si>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</si>
  <si>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</si>
  <si>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</si>
  <si>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</si>
  <si>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</si>
  <si>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</si>
  <si>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</si>
  <si>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</si>
  <si>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</si>
  <si>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</si>
  <si>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</si>
  <si>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</si>
  <si>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</si>
  <si>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</si>
  <si>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</si>
  <si>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</si>
  <si>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</si>
  <si>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</si>
  <si>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</si>
  <si>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</si>
  <si>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</si>
  <si>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</si>
  <si>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</si>
  <si>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</si>
  <si>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</si>
  <si>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</si>
  <si>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</si>
  <si>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</si>
  <si>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</si>
  <si>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</si>
  <si>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</si>
  <si>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</si>
  <si>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</si>
  <si>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</si>
  <si>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</si>
  <si>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</si>
  <si>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</si>
  <si>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</si>
  <si>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</si>
  <si>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</si>
  <si>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</si>
  <si>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</si>
  <si>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</si>
  <si>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</si>
  <si>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</si>
  <si>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</si>
  <si>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</si>
  <si>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</si>
  <si>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</si>
  <si>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</si>
  <si>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</si>
  <si>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</si>
  <si>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</si>
  <si>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</si>
  <si>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</si>
  <si>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</si>
  <si>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</si>
  <si>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</si>
  <si>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</si>
  <si>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</si>
  <si>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</si>
  <si>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</si>
  <si>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</si>
  <si>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</si>
  <si>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</si>
  <si>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</si>
  <si>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</si>
  <si>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</si>
  <si>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</si>
  <si>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</si>
  <si>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</si>
  <si>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</si>
  <si>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</si>
  <si>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</si>
  <si>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</si>
  <si>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</si>
  <si>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</si>
  <si>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</si>
  <si>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</si>
  <si>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</si>
  <si>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</si>
  <si>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</si>
  <si>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</si>
  <si>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</si>
  <si>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</si>
  <si>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</si>
  <si>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</si>
  <si>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</si>
  <si>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</si>
  <si>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</si>
  <si>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</si>
  <si>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</si>
  <si>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</si>
  <si>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</si>
  <si>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</si>
  <si>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</si>
  <si>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</si>
  <si>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</si>
  <si>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</si>
  <si>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</si>
  <si>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</si>
  <si>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</si>
  <si>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</si>
  <si>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</si>
  <si>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</si>
  <si>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</si>
  <si>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</si>
  <si>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</si>
  <si>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</si>
  <si>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</si>
  <si>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</si>
  <si>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</si>
  <si>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</si>
  <si>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</si>
  <si>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</si>
  <si>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</si>
  <si>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</si>
  <si>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</si>
  <si>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</si>
  <si>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</si>
  <si>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</si>
  <si>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</si>
  <si>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</si>
  <si>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</si>
  <si>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</si>
  <si>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</si>
  <si>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</si>
  <si>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</si>
  <si>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</si>
  <si>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</si>
  <si>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</si>
  <si>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</si>
  <si>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</si>
  <si>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</si>
  <si>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</si>
  <si>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</si>
  <si>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</si>
  <si>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</si>
  <si>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</si>
  <si>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</si>
  <si>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</si>
  <si>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</si>
  <si>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</si>
  <si>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</si>
  <si>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</si>
  <si>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</si>
  <si>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</si>
  <si>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</si>
  <si>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</si>
  <si>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</si>
  <si>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</si>
  <si>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</si>
  <si>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</si>
  <si>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</si>
  <si>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</si>
  <si>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</si>
  <si>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</si>
  <si>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</si>
  <si>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</si>
  <si>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</si>
  <si>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</si>
  <si>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</si>
  <si>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</si>
  <si>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</si>
  <si>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</si>
  <si>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</si>
  <si>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</si>
  <si>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</si>
  <si>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</si>
  <si>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</si>
  <si>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</si>
  <si>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</si>
  <si>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</si>
  <si>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</si>
  <si>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</si>
  <si>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</si>
  <si>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</si>
  <si>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</si>
  <si>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</si>
  <si>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</si>
  <si>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</si>
  <si>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</si>
  <si>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</si>
  <si>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</si>
  <si>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</si>
  <si>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</si>
  <si>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</si>
  <si>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</si>
  <si>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</si>
  <si>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</si>
  <si>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</si>
  <si>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</si>
  <si>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</si>
  <si>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</si>
  <si>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</si>
  <si>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</si>
  <si>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</si>
  <si>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</si>
  <si>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</si>
  <si>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</si>
  <si>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</si>
  <si>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</si>
  <si>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</si>
  <si>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</si>
  <si>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</si>
  <si>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</si>
  <si>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</si>
  <si>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</si>
  <si>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</si>
  <si>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</si>
  <si>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</si>
  <si>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</si>
  <si>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</si>
  <si>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</si>
  <si>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</si>
  <si>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</si>
  <si>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</si>
  <si>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</si>
  <si>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</si>
  <si>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</si>
  <si>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</si>
  <si>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</si>
  <si>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</si>
  <si>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</si>
  <si>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</si>
  <si>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</si>
  <si>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</si>
  <si>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</si>
  <si>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</si>
  <si>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</si>
  <si>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</si>
  <si>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</si>
  <si>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</si>
  <si>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</si>
  <si>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</si>
  <si>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</si>
  <si>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</si>
  <si>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</si>
  <si>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</si>
  <si>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</si>
  <si>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</si>
  <si>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</si>
  <si>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</si>
  <si>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</si>
  <si>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</si>
  <si>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</si>
  <si>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</si>
  <si>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</si>
  <si>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</si>
  <si>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</si>
  <si>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</si>
  <si>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</si>
  <si>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</si>
  <si>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</si>
  <si>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</si>
  <si>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</si>
  <si>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</si>
  <si>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</si>
  <si>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</si>
  <si>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</si>
  <si>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</si>
  <si>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</si>
  <si>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</si>
  <si>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</si>
  <si>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</si>
  <si>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</si>
  <si>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</si>
  <si>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</si>
  <si>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</si>
  <si>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</si>
  <si>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</si>
  <si>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</si>
  <si>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</si>
  <si>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</si>
  <si>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</si>
  <si>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</si>
  <si>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</si>
  <si>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</si>
  <si>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</si>
  <si>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</si>
  <si>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</si>
  <si>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</si>
  <si>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</si>
  <si>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</si>
  <si>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</si>
  <si>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</si>
  <si>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</si>
  <si>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</si>
  <si>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</si>
  <si>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</si>
  <si>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</si>
  <si>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</si>
  <si>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</si>
  <si>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</si>
  <si>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</si>
  <si>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</si>
  <si>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</si>
  <si>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</si>
  <si>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</si>
  <si>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</si>
  <si>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</si>
  <si>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</si>
  <si>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</si>
  <si>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</si>
  <si>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</si>
  <si>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</si>
  <si>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</si>
  <si>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</si>
  <si>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</si>
  <si>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</si>
  <si>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</si>
  <si>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</si>
  <si>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</si>
  <si>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</si>
  <si>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</si>
  <si>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</si>
  <si>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</si>
  <si>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</si>
  <si>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</si>
  <si>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</si>
  <si>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</si>
  <si>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</si>
  <si>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</si>
  <si>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</si>
  <si>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</si>
  <si>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</si>
  <si>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</si>
  <si>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</si>
  <si>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</si>
  <si>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</si>
  <si>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</si>
  <si>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</si>
  <si>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</si>
  <si>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</si>
  <si>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</si>
  <si>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</si>
  <si>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</si>
  <si>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</si>
  <si>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</si>
  <si>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</si>
  <si>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</si>
  <si>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</si>
  <si>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</si>
  <si>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</si>
  <si>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</si>
  <si>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</si>
  <si>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</si>
  <si>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</si>
  <si>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</si>
  <si>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</si>
  <si>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</si>
  <si>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</si>
  <si>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</si>
  <si>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</si>
  <si>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</si>
  <si>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</si>
  <si>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</si>
  <si>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</si>
  <si>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</si>
  <si>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</si>
  <si>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</si>
  <si>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</si>
  <si>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</si>
  <si>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</si>
  <si>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</si>
  <si>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</si>
  <si>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</si>
  <si>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</si>
  <si>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</si>
  <si>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</si>
  <si>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</si>
  <si>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</si>
  <si>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</si>
  <si>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</si>
  <si>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</si>
  <si>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</si>
  <si>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</si>
  <si>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</si>
  <si>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</si>
  <si>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</si>
  <si>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</si>
  <si>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</si>
  <si>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</si>
  <si>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</si>
  <si>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</si>
  <si>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</si>
  <si>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</si>
  <si>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</si>
  <si>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</si>
  <si>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</si>
  <si>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</si>
  <si>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</si>
  <si>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</si>
  <si>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</si>
  <si>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</si>
  <si>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</si>
  <si>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</si>
  <si>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</si>
  <si>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</si>
  <si>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</si>
  <si>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</si>
  <si>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</si>
  <si>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</si>
  <si>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</si>
  <si>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</si>
  <si>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</si>
  <si>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</si>
  <si>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</si>
  <si>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</si>
  <si>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</si>
  <si>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</si>
  <si>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</si>
  <si>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</si>
  <si>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</si>
  <si>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</si>
  <si>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</si>
  <si>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</si>
  <si>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</si>
  <si>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</si>
  <si>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</si>
  <si>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</si>
  <si>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</si>
  <si>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</si>
  <si>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</si>
  <si>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</si>
  <si>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</si>
  <si>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</si>
  <si>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</si>
  <si>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</si>
  <si>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</si>
  <si>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</si>
  <si>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</si>
  <si>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</si>
  <si>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</si>
  <si>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</si>
  <si>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</si>
  <si>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</si>
  <si>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</si>
  <si>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</si>
  <si>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</si>
  <si>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</si>
  <si>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</si>
  <si>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</si>
  <si>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</si>
  <si>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</si>
  <si>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</si>
  <si>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</si>
  <si>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</si>
  <si>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</si>
  <si>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</si>
  <si>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</si>
  <si>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</si>
  <si>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</si>
  <si>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</si>
  <si>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</si>
  <si>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</si>
  <si>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</si>
  <si>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</si>
  <si>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</si>
  <si>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</si>
  <si>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</si>
  <si>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</si>
  <si>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</si>
  <si>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</si>
  <si>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</si>
  <si>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</si>
  <si>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</si>
  <si>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</si>
  <si>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</si>
  <si>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</si>
  <si>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</si>
  <si>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</si>
  <si>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</si>
  <si>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</si>
  <si>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</si>
  <si>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</si>
  <si>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</si>
  <si>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</si>
  <si>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</si>
  <si>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</si>
  <si>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</si>
  <si>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</si>
  <si>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</si>
  <si>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</si>
  <si>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</si>
  <si>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</si>
  <si>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</si>
  <si>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</si>
  <si>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</si>
  <si>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</si>
  <si>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</si>
  <si>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</si>
  <si>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</si>
  <si>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</si>
  <si>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</si>
  <si>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</si>
  <si>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</si>
  <si>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</si>
  <si>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</si>
  <si>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</si>
  <si>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</si>
  <si>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</si>
  <si>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</si>
  <si>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</si>
  <si>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</si>
  <si>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</si>
  <si>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</si>
  <si>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</si>
  <si>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</si>
  <si>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</si>
  <si>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</si>
  <si>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</si>
  <si>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</si>
  <si>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</si>
  <si>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</si>
  <si>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</si>
  <si>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</si>
  <si>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</si>
  <si>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</si>
  <si>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</si>
  <si>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</si>
  <si>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</si>
  <si>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</si>
  <si>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</si>
  <si>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</si>
  <si>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</si>
  <si>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</si>
  <si>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</si>
  <si>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</si>
  <si>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</si>
  <si>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</si>
  <si>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</si>
  <si>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</si>
  <si>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</si>
  <si>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</si>
  <si>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</si>
  <si>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</si>
  <si>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</si>
  <si>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</si>
  <si>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</si>
  <si>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</si>
  <si>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</si>
  <si>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</si>
  <si>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</si>
  <si>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</si>
  <si>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</si>
  <si>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</si>
  <si>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</si>
  <si>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</si>
  <si>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</si>
  <si>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</si>
  <si>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</si>
  <si>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</si>
  <si>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</si>
  <si>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</si>
  <si>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</si>
  <si>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</si>
  <si>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</si>
  <si>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</si>
  <si>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</si>
  <si>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</si>
  <si>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</si>
  <si>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</si>
  <si>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</si>
  <si>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</si>
  <si>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</si>
  <si>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</si>
  <si>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</si>
  <si>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</si>
  <si>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</si>
  <si>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</si>
  <si>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</si>
  <si>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</si>
  <si>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</si>
  <si>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</si>
  <si>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</si>
  <si>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</si>
  <si>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</si>
  <si>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</si>
  <si>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</si>
  <si>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</si>
  <si>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</si>
  <si>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</si>
  <si>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</si>
  <si>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</si>
  <si>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</si>
  <si>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</si>
  <si>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</si>
  <si>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</si>
  <si>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</si>
  <si>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</si>
  <si>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</si>
  <si>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</si>
  <si>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</si>
  <si>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</si>
  <si>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</si>
  <si>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</si>
  <si>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</si>
  <si>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</si>
  <si>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</si>
  <si>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</si>
  <si>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</si>
  <si>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</si>
  <si>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</si>
  <si>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</si>
  <si>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</si>
  <si>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</si>
  <si>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</si>
  <si>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</si>
  <si>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</si>
  <si>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</si>
  <si>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</si>
  <si>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</si>
  <si>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</si>
  <si>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</si>
  <si>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</si>
  <si>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</si>
  <si>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</si>
  <si>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</si>
  <si>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</si>
  <si>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</si>
  <si>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</si>
  <si>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</si>
  <si>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</si>
  <si>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</si>
  <si>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</si>
  <si>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</si>
  <si>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</si>
  <si>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</si>
  <si>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</si>
  <si>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</si>
  <si>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</si>
  <si>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</si>
  <si>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</si>
  <si>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</si>
  <si>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</si>
  <si>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</si>
  <si>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</si>
  <si>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</si>
  <si>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</si>
  <si>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</si>
  <si>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</si>
  <si>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</si>
  <si>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</si>
  <si>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</si>
  <si>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</si>
  <si>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</si>
  <si>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</si>
  <si>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</si>
  <si>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</si>
  <si>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</si>
  <si>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</si>
  <si>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</si>
  <si>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</si>
  <si>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</si>
  <si>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</si>
  <si>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</si>
  <si>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</si>
  <si>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</si>
  <si>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</si>
  <si>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</si>
  <si>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</si>
  <si>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</si>
  <si>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</si>
  <si>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</si>
  <si>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</si>
  <si>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</si>
  <si>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</si>
  <si>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</si>
  <si>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</si>
  <si>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</si>
  <si>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</si>
  <si>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</si>
  <si>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</si>
  <si>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</si>
  <si>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</si>
  <si>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</si>
  <si>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</si>
  <si>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</si>
  <si>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</si>
  <si>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</si>
  <si>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</si>
  <si>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</si>
  <si>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</si>
  <si>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</si>
  <si>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</si>
  <si>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</si>
  <si>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</si>
  <si>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</si>
  <si>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</si>
  <si>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</si>
  <si>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</si>
  <si>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</si>
  <si>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</si>
  <si>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</si>
  <si>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</si>
  <si>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</si>
  <si>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</si>
  <si>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</si>
  <si>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</si>
  <si>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</si>
  <si>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</si>
  <si>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</si>
  <si>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</si>
  <si>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</si>
  <si>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</si>
  <si>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</si>
  <si>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</si>
  <si>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</si>
  <si>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</si>
  <si>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</si>
  <si>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</si>
  <si>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</si>
  <si>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</si>
  <si>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</si>
  <si>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</si>
  <si>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</si>
  <si>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</si>
  <si>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</si>
  <si>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</si>
  <si>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</si>
  <si>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</si>
  <si>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</si>
  <si>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</si>
  <si>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</si>
  <si>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</si>
  <si>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</si>
  <si>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</si>
  <si>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</si>
  <si>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</si>
  <si>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</si>
  <si>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</si>
  <si>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</si>
  <si>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</si>
  <si>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</si>
  <si>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</si>
  <si>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</si>
  <si>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</si>
  <si>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</si>
  <si>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</si>
  <si>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</si>
  <si>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</si>
  <si>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</si>
  <si>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</si>
  <si>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</si>
  <si>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</si>
  <si>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</si>
  <si>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</si>
  <si>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</si>
  <si>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</si>
  <si>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</si>
  <si>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</si>
  <si>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</si>
  <si>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</si>
  <si>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</si>
  <si>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</si>
  <si>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</si>
  <si>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</si>
  <si>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</si>
  <si>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</si>
  <si>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</si>
  <si>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</si>
  <si>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</si>
  <si>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</si>
  <si>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</si>
  <si>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</si>
  <si>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</si>
  <si>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</si>
  <si>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</si>
  <si>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</si>
  <si>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</si>
  <si>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</si>
  <si>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</si>
  <si>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</si>
  <si>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</si>
  <si>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</si>
  <si>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</si>
  <si>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</si>
  <si>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</si>
  <si>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</si>
  <si>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</si>
  <si>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</si>
  <si>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</si>
  <si>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</si>
  <si>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</si>
  <si>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</si>
  <si>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</si>
  <si>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</si>
  <si>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</si>
  <si>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</si>
  <si>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</si>
  <si>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</si>
  <si>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</si>
  <si>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</si>
  <si>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</si>
  <si>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</si>
  <si>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</si>
  <si>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</si>
  <si>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</si>
  <si>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</si>
  <si>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</si>
  <si>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</si>
  <si>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</si>
  <si>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</si>
  <si>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</si>
  <si>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</si>
  <si>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</si>
  <si>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</si>
  <si>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</si>
  <si>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</si>
  <si>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</si>
  <si>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</si>
  <si>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</si>
  <si>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</si>
  <si>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</si>
  <si>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</si>
  <si>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</si>
  <si>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</si>
  <si>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</si>
  <si>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</si>
  <si>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</si>
  <si>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</si>
  <si>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</si>
  <si>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</si>
  <si>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</si>
  <si>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</si>
  <si>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</si>
  <si>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</si>
  <si>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</si>
  <si>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</si>
  <si>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</si>
  <si>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</si>
  <si>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</si>
  <si>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</si>
  <si>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</si>
  <si>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</si>
  <si>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</si>
  <si>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</si>
  <si>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</si>
  <si>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</si>
  <si>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</si>
  <si>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</si>
  <si>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</si>
  <si>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</si>
  <si>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</si>
  <si>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</si>
  <si>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</si>
  <si>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</si>
  <si>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</si>
  <si>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</si>
  <si>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</si>
  <si>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</si>
  <si>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</si>
  <si>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</si>
  <si>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</si>
  <si>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</si>
  <si>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</si>
  <si>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</si>
  <si>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</si>
  <si>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</si>
  <si>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</si>
  <si>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</si>
  <si>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</si>
  <si>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</si>
  <si>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</si>
  <si>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</si>
  <si>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</si>
  <si>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</si>
  <si>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</si>
  <si>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</si>
  <si>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</si>
  <si>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</si>
  <si>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</si>
  <si>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</si>
  <si>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</si>
  <si>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</si>
  <si>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</si>
  <si>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</si>
  <si>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</si>
  <si>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</si>
  <si>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</si>
  <si>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</si>
  <si>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</si>
  <si>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</si>
  <si>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</si>
  <si>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</si>
  <si>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</si>
  <si>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</si>
  <si>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</si>
  <si>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</si>
  <si>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</si>
  <si>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</si>
  <si>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</si>
  <si>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</si>
  <si>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</si>
  <si>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</si>
  <si>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</si>
  <si>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</si>
  <si>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</si>
  <si>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</si>
  <si>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</si>
  <si>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</si>
  <si>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</si>
  <si>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</si>
  <si>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</si>
  <si>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</si>
  <si>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</si>
  <si>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</si>
  <si>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</si>
  <si>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</si>
  <si>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</si>
  <si>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</si>
  <si>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</si>
  <si>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</si>
  <si>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</si>
  <si>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</si>
  <si>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</si>
  <si>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</si>
  <si>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</si>
  <si>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</si>
  <si>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</si>
  <si>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</si>
  <si>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</si>
  <si>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</si>
  <si>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</si>
  <si>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</si>
  <si>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</si>
  <si>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</si>
  <si>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</si>
  <si>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</si>
  <si>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</si>
  <si>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</si>
  <si>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</si>
  <si>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</si>
  <si>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</si>
  <si>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</si>
  <si>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</si>
  <si>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</si>
  <si>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</si>
  <si>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</si>
  <si>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</si>
  <si>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</si>
  <si>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</si>
  <si>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</si>
  <si>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</si>
  <si>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</si>
  <si>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</si>
  <si>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</si>
  <si>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</si>
  <si>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</si>
  <si>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</si>
  <si>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</si>
  <si>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</si>
  <si>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</si>
  <si>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</si>
  <si>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</si>
  <si>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</si>
  <si>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</si>
  <si>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</si>
  <si>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</si>
  <si>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</si>
  <si>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</si>
  <si>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</si>
  <si>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</si>
  <si>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</si>
  <si>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</si>
  <si>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</si>
  <si>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</si>
  <si>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</si>
  <si>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</si>
  <si>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</si>
  <si>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</si>
  <si>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</si>
  <si>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</si>
  <si>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</si>
  <si>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</si>
  <si>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</si>
  <si>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</si>
  <si>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</si>
  <si>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</si>
  <si>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</si>
  <si>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</si>
  <si>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</si>
  <si>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</si>
  <si>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</si>
  <si>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</si>
  <si>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</si>
  <si>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</si>
  <si>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</si>
  <si>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</si>
  <si>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</si>
  <si>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</si>
  <si>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</si>
  <si>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</si>
  <si>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</si>
  <si>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</si>
  <si>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</si>
  <si>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</si>
  <si>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</si>
  <si>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</si>
  <si>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</si>
  <si>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</si>
  <si>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</si>
  <si>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</si>
  <si>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</si>
  <si>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</si>
  <si>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</si>
  <si>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</si>
  <si>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</si>
  <si>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</si>
  <si>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</si>
  <si>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</si>
  <si>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</si>
  <si>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</si>
  <si>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</si>
  <si>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</si>
  <si>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</si>
  <si>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</si>
  <si>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</si>
  <si>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</si>
  <si>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</si>
  <si>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</si>
  <si>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</si>
  <si>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</si>
  <si>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</si>
  <si>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</si>
  <si>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</si>
  <si>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</si>
  <si>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</si>
  <si>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</si>
  <si>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</si>
  <si>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</si>
  <si>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</si>
  <si>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</si>
  <si>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</si>
  <si>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</si>
  <si>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</si>
  <si>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</si>
  <si>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</si>
  <si>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</si>
  <si>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</si>
  <si>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</si>
  <si>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</si>
  <si>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</si>
  <si>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</si>
  <si>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</si>
  <si>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</si>
  <si>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</si>
  <si>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</si>
  <si>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</si>
  <si>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</si>
  <si>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</si>
  <si>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</si>
  <si>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</si>
  <si>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</si>
  <si>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</si>
  <si>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</si>
  <si>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</si>
  <si>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</si>
  <si>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</si>
  <si>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</si>
  <si>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</si>
  <si>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</si>
  <si>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</si>
  <si>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</si>
  <si>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</si>
  <si>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</si>
  <si>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</si>
  <si>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</si>
  <si>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</si>
  <si>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</si>
  <si>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</si>
  <si>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</si>
  <si>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</si>
  <si>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</si>
  <si>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</si>
  <si>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</si>
  <si>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</si>
  <si>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</si>
  <si>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</si>
  <si>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</si>
  <si>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</si>
  <si>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</si>
  <si>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</si>
  <si>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</si>
  <si>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</si>
  <si>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</si>
  <si>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</si>
  <si>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</si>
  <si>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</si>
  <si>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</si>
  <si>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</si>
  <si>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</si>
  <si>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</si>
  <si>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</si>
  <si>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</si>
  <si>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</si>
  <si>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</si>
  <si>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</si>
  <si>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</si>
  <si>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</si>
  <si>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</si>
  <si>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</si>
  <si>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</si>
  <si>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</si>
  <si>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</si>
  <si>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</si>
  <si>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</si>
  <si>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</si>
  <si>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</si>
  <si>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</si>
  <si>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</si>
  <si>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</si>
  <si>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</si>
  <si>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</si>
  <si>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</si>
  <si>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</si>
  <si>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</si>
  <si>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</si>
  <si>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</si>
  <si>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</si>
  <si>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</si>
  <si>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</si>
  <si>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</si>
  <si>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</si>
  <si>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</si>
  <si>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</si>
  <si>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</si>
  <si>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</si>
  <si>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</si>
  <si>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</si>
  <si>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</si>
  <si>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</si>
  <si>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</si>
  <si>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</si>
  <si>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</si>
  <si>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</si>
  <si>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</si>
  <si>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</si>
  <si>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</si>
  <si>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</si>
  <si>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</si>
  <si>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</si>
  <si>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</si>
  <si>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</si>
  <si>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</si>
  <si>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</si>
  <si>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</si>
  <si>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</si>
  <si>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</si>
  <si>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</si>
  <si>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</si>
  <si>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</si>
  <si>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</si>
  <si>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</si>
  <si>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</si>
  <si>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</si>
  <si>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</si>
  <si>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</si>
  <si>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</si>
  <si>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</si>
  <si>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</si>
  <si>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</si>
  <si>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</si>
  <si>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</si>
  <si>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</si>
  <si>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</si>
  <si>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</si>
  <si>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</si>
  <si>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</si>
  <si>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</si>
  <si>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</si>
  <si>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</si>
  <si>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</si>
  <si>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</si>
  <si>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</si>
  <si>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</si>
  <si>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</si>
  <si>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</si>
  <si>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</si>
  <si>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</si>
  <si>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</si>
  <si>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</si>
  <si>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</si>
  <si>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</si>
  <si>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</si>
  <si>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</si>
  <si>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</si>
  <si>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</si>
  <si>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</si>
  <si>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</si>
  <si>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</si>
  <si>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</si>
  <si>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</si>
  <si>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</si>
  <si>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</si>
  <si>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</si>
  <si>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</si>
  <si>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</si>
  <si>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</si>
  <si>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</si>
  <si>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</si>
  <si>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</si>
  <si>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</si>
  <si>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</si>
  <si>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</si>
  <si>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</si>
  <si>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</si>
  <si>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</si>
  <si>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</si>
  <si>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</si>
  <si>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</si>
  <si>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</si>
  <si>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</si>
  <si>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</si>
  <si>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</si>
  <si>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</si>
  <si>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</si>
  <si>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</si>
  <si>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</si>
  <si>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</si>
  <si>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</si>
  <si>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</si>
  <si>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</si>
  <si>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</si>
  <si>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</si>
  <si>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</si>
  <si>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</si>
  <si>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</si>
  <si>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</si>
  <si>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</si>
  <si>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</si>
  <si>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</si>
  <si>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</si>
  <si>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</si>
  <si>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</si>
  <si>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</si>
  <si>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</si>
  <si>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</si>
  <si>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</si>
  <si>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</si>
  <si>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</si>
  <si>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</si>
  <si>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</si>
  <si>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</si>
  <si>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</si>
  <si>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</si>
  <si>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</si>
  <si>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</si>
  <si>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</si>
  <si>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</si>
  <si>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</si>
  <si>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</si>
  <si>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</si>
  <si>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</si>
  <si>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</si>
  <si>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</si>
  <si>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</si>
  <si>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</si>
  <si>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</si>
  <si>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</si>
  <si>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</si>
  <si>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</si>
  <si>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</si>
  <si>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</si>
  <si>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</si>
  <si>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</si>
  <si>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</si>
  <si>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</si>
  <si>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</si>
  <si>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</si>
  <si>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</si>
  <si>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</si>
  <si>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</si>
  <si>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</si>
  <si>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</si>
  <si>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</si>
  <si>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</si>
  <si>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</si>
  <si>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</si>
  <si>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</si>
  <si>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</si>
  <si>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</si>
  <si>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</si>
  <si>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</si>
  <si>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</si>
  <si>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</si>
  <si>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</si>
  <si>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</si>
  <si>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</si>
  <si>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</si>
  <si>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</si>
  <si>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</si>
  <si>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</si>
  <si>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</si>
  <si>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</si>
  <si>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</si>
  <si>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</si>
  <si>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</si>
  <si>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</si>
  <si>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</si>
  <si>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</si>
  <si>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</si>
  <si>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</si>
  <si>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</si>
  <si>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</si>
  <si>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</si>
  <si>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</si>
  <si>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</si>
  <si>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</si>
  <si>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</si>
  <si>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</si>
  <si>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</si>
  <si>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</si>
  <si>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</si>
  <si>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</si>
  <si>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</si>
  <si>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</si>
  <si>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</si>
  <si>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</si>
  <si>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</si>
  <si>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</si>
  <si>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</si>
  <si>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</si>
  <si>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</si>
  <si>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</si>
  <si>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</si>
  <si>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</si>
  <si>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</si>
  <si>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</si>
  <si>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</si>
  <si>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</si>
  <si>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</si>
  <si>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</si>
  <si>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</si>
  <si>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</si>
  <si>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</si>
  <si>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</si>
  <si>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</si>
  <si>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</si>
  <si>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</si>
  <si>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</si>
  <si>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</si>
  <si>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</si>
  <si>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</si>
  <si>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</si>
  <si>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</si>
  <si>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</si>
  <si>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</si>
  <si>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</si>
  <si>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</si>
  <si>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</si>
  <si>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</si>
  <si>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</si>
  <si>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</si>
  <si>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</si>
  <si>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</si>
  <si>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</si>
  <si>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</si>
  <si>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</si>
  <si>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</si>
  <si>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</si>
  <si>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</si>
  <si>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</si>
  <si>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</si>
  <si>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</si>
  <si>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</si>
  <si>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</si>
  <si>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</si>
  <si>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</si>
  <si>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</si>
  <si>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</si>
  <si>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</si>
  <si>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</si>
  <si>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</si>
  <si>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</si>
  <si>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</si>
  <si>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</si>
  <si>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</si>
  <si>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</si>
  <si>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</si>
  <si>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</si>
  <si>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</si>
  <si>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</si>
  <si>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</si>
  <si>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</si>
  <si>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</si>
  <si>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</si>
  <si>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</si>
  <si>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</si>
  <si>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</si>
  <si>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</si>
  <si>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</si>
  <si>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</si>
  <si>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</si>
  <si>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</si>
  <si>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</si>
  <si>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</si>
  <si>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</si>
  <si>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</si>
  <si>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</si>
  <si>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</si>
  <si>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</si>
  <si>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</si>
  <si>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</si>
  <si>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</si>
  <si>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</si>
  <si>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</si>
  <si>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</si>
  <si>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</si>
  <si>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</si>
  <si>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</si>
  <si>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</si>
  <si>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</si>
  <si>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</si>
  <si>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</si>
  <si>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</si>
  <si>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</si>
  <si>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</si>
  <si>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</si>
  <si>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</si>
  <si>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</si>
  <si>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</si>
  <si>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</si>
  <si>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</si>
  <si>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</si>
  <si>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</si>
  <si>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</si>
  <si>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</si>
  <si>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</si>
  <si>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</si>
  <si>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</si>
  <si>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</si>
  <si>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</si>
  <si>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</si>
  <si>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</si>
  <si>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</si>
  <si>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</si>
  <si>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</si>
  <si>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</si>
  <si>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</si>
  <si>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</si>
  <si>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</si>
  <si>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</si>
  <si>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</si>
  <si>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</si>
  <si>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</si>
  <si>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</si>
  <si>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</si>
  <si>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</si>
  <si>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</si>
  <si>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</si>
  <si>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</si>
  <si>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</si>
  <si>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</si>
  <si>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</si>
  <si>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</si>
  <si>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</si>
  <si>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</si>
  <si>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</si>
  <si>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</si>
  <si>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</si>
  <si>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</si>
  <si>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</si>
  <si>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</si>
  <si>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</si>
  <si>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</si>
  <si>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</si>
  <si>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</si>
  <si>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</si>
  <si>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</si>
  <si>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</si>
  <si>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</si>
  <si>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</si>
  <si>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</si>
  <si>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</si>
  <si>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</si>
  <si>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</si>
  <si>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</si>
  <si>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</si>
  <si>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</si>
  <si>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</si>
  <si>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</si>
  <si>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</si>
  <si>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</si>
  <si>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</si>
  <si>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</si>
  <si>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</si>
  <si>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</si>
  <si>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</si>
  <si>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</si>
  <si>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</si>
  <si>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</si>
  <si>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</si>
  <si>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</si>
  <si>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</si>
  <si>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</si>
  <si>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</si>
  <si>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</si>
  <si>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</si>
  <si>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</si>
  <si>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</si>
  <si>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</si>
  <si>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</si>
  <si>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</si>
  <si>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</si>
  <si>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</si>
  <si>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</si>
  <si>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</si>
  <si>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</si>
  <si>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</si>
  <si>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</si>
  <si>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</si>
  <si>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</si>
  <si>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</si>
  <si>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</si>
  <si>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</si>
  <si>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</si>
  <si>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</si>
  <si>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</si>
  <si>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</si>
  <si>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</si>
  <si>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</si>
  <si>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</si>
  <si>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</si>
  <si>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</si>
  <si>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</si>
  <si>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</si>
  <si>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</si>
  <si>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</si>
  <si>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</si>
  <si>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</si>
  <si>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</si>
  <si>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</si>
  <si>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</si>
  <si>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</si>
  <si>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</si>
  <si>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</si>
  <si>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</si>
  <si>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</si>
  <si>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</si>
  <si>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</si>
  <si>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</si>
  <si>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</si>
  <si>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</si>
  <si>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</si>
  <si>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</si>
  <si>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</si>
  <si>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</si>
  <si>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</si>
  <si>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</si>
  <si>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</si>
  <si>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</si>
  <si>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</si>
  <si>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</si>
  <si>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</si>
  <si>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</si>
  <si>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</si>
  <si>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</si>
  <si>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</si>
  <si>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</si>
  <si>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</si>
  <si>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</si>
  <si>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</si>
  <si>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</si>
  <si>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</si>
  <si>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</si>
  <si>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</si>
  <si>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</si>
  <si>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</si>
  <si>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</si>
  <si>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</si>
  <si>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</si>
  <si>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</si>
  <si>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</si>
  <si>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</si>
  <si>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</si>
  <si>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</si>
  <si>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</si>
  <si>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</si>
  <si>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</si>
  <si>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</si>
  <si>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</si>
  <si>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</si>
  <si>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</si>
  <si>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</si>
  <si>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</si>
  <si>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</si>
  <si>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</si>
  <si>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</si>
  <si>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</si>
  <si>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</si>
  <si>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</si>
  <si>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</si>
  <si>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</si>
  <si>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</si>
  <si>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</si>
  <si>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</si>
  <si>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</si>
  <si>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</si>
  <si>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</si>
  <si>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</si>
  <si>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</si>
  <si>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</si>
  <si>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</si>
  <si>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</si>
  <si>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</si>
  <si>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</si>
  <si>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</si>
  <si>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</si>
  <si>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</si>
  <si>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</si>
  <si>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</si>
  <si>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</si>
  <si>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</si>
  <si>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</si>
  <si>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</si>
  <si>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</si>
  <si>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</si>
  <si>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</si>
  <si>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</si>
  <si>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</si>
  <si>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</si>
  <si>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</si>
  <si>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</si>
  <si>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</si>
  <si>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</si>
  <si>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</si>
  <si>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</si>
  <si>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</si>
  <si>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</si>
  <si>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</si>
  <si>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</si>
  <si>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</si>
  <si>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</si>
  <si>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</si>
  <si>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</si>
  <si>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</si>
  <si>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</si>
  <si>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</si>
  <si>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</si>
  <si>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</si>
  <si>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</si>
  <si>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</si>
  <si>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</si>
  <si>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</si>
  <si>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</si>
  <si>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</si>
  <si>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</si>
  <si>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</si>
  <si>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</si>
  <si>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</si>
  <si>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</si>
  <si>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</si>
  <si>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</si>
  <si>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</si>
  <si>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</si>
  <si>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</si>
  <si>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</si>
  <si>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</si>
  <si>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</si>
  <si>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</si>
  <si>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</si>
  <si>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</si>
  <si>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</si>
  <si>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</si>
  <si>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</si>
  <si>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</si>
  <si>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</si>
  <si>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</si>
  <si>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</si>
  <si>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</si>
  <si>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</si>
  <si>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</si>
  <si>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</si>
  <si>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</si>
  <si>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</si>
  <si>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</si>
  <si>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</si>
  <si>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</si>
  <si>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</si>
  <si>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</si>
  <si>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</si>
  <si>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</si>
  <si>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</si>
  <si>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</si>
  <si>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</si>
  <si>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</si>
  <si>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</si>
  <si>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</si>
  <si>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</si>
  <si>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</si>
  <si>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</si>
  <si>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</si>
  <si>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</si>
  <si>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</si>
  <si>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</si>
  <si>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</si>
  <si>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</si>
  <si>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</si>
  <si>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</si>
  <si>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</si>
  <si>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</si>
  <si>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</si>
  <si>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</si>
  <si>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</si>
  <si>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</si>
  <si>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</si>
  <si>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</si>
  <si>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</si>
  <si>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</si>
  <si>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</si>
  <si>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</si>
  <si>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</si>
  <si>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</si>
  <si>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</si>
  <si>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</si>
  <si>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</si>
  <si>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</si>
  <si>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</si>
  <si>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</si>
  <si>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</si>
  <si>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</si>
  <si>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</si>
  <si>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</si>
  <si>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</si>
  <si>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</si>
  <si>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</si>
  <si>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</si>
  <si>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</si>
  <si>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</si>
  <si>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</si>
  <si>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</si>
  <si>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</si>
  <si>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</si>
  <si>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</si>
  <si>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</si>
  <si>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</si>
  <si>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</si>
  <si>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</si>
  <si>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</si>
  <si>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</si>
  <si>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</si>
  <si>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</si>
  <si>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</si>
  <si>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</si>
  <si>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</si>
  <si>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</si>
  <si>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</si>
  <si>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</si>
  <si>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</si>
  <si>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</si>
  <si>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</si>
  <si>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</si>
  <si>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</si>
  <si>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</si>
  <si>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</si>
  <si>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</si>
  <si>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</si>
  <si>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</si>
  <si>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</si>
  <si>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</si>
  <si>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</si>
  <si>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</si>
  <si>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</si>
  <si>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</si>
  <si>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</si>
  <si>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</si>
  <si>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</si>
  <si>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</si>
  <si>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</si>
  <si>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</si>
  <si>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</si>
  <si>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</si>
  <si>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</si>
  <si>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</si>
  <si>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</si>
  <si>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</si>
  <si>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</si>
  <si>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</si>
  <si>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</si>
  <si>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</si>
  <si>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</si>
  <si>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</si>
  <si>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</si>
  <si>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</si>
  <si>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</si>
  <si>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</si>
  <si>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</si>
  <si>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</si>
  <si>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</si>
  <si>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</si>
  <si>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</si>
  <si>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</si>
  <si>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</si>
  <si>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</si>
  <si>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</si>
  <si>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</si>
  <si>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</si>
  <si>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</si>
  <si>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</si>
  <si>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</si>
  <si>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</si>
  <si>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</si>
  <si>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</si>
  <si>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</si>
  <si>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</si>
  <si>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</si>
  <si>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</si>
  <si>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</si>
  <si>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</si>
  <si>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</si>
  <si>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</si>
  <si>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</si>
  <si>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</si>
  <si>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</si>
  <si>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</si>
  <si>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</si>
  <si>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</si>
  <si>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</si>
  <si>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</si>
  <si>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</si>
  <si>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</si>
  <si>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</si>
  <si>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</si>
  <si>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</si>
  <si>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</si>
  <si>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</si>
  <si>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</si>
  <si>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</si>
  <si>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</si>
  <si>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</si>
  <si>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</si>
  <si>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</si>
  <si>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</si>
  <si>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</si>
  <si>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</si>
  <si>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</si>
  <si>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</si>
  <si>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</si>
  <si>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</si>
  <si>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</si>
  <si>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</si>
  <si>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</si>
  <si>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</si>
  <si>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</si>
  <si>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</si>
  <si>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</si>
  <si>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</si>
  <si>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</si>
  <si>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</si>
  <si>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</si>
  <si>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</si>
  <si>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</si>
  <si>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</si>
  <si>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</si>
  <si>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</si>
  <si>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</si>
  <si>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</si>
  <si>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</si>
  <si>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</si>
  <si>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</si>
  <si>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</si>
  <si>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</si>
  <si>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</si>
  <si>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</si>
  <si>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</si>
  <si>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</si>
  <si>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</si>
  <si>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</si>
  <si>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</si>
  <si>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</si>
  <si>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</si>
  <si>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</si>
  <si>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</si>
  <si>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</si>
  <si>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</si>
  <si>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</si>
  <si>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</si>
  <si>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</si>
  <si>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</si>
  <si>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</si>
  <si>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</si>
  <si>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</si>
  <si>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</si>
  <si>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</si>
  <si>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</si>
  <si>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</si>
  <si>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</si>
  <si>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</si>
  <si>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</si>
  <si>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</si>
  <si>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</si>
  <si>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</si>
  <si>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</si>
  <si>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</si>
  <si>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</si>
  <si>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</si>
  <si>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</si>
  <si>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</si>
  <si>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</si>
  <si>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</si>
  <si>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</si>
  <si>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</si>
  <si>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</si>
  <si>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</si>
  <si>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</si>
  <si>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</si>
  <si>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</si>
  <si>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</si>
  <si>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</si>
  <si>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</si>
  <si>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</si>
  <si>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</si>
  <si>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</si>
  <si>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</si>
  <si>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</si>
  <si>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</si>
  <si>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</si>
  <si>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</si>
  <si>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</si>
  <si>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</si>
  <si>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</si>
  <si>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</si>
  <si>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</si>
  <si>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</si>
  <si>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</si>
  <si>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</si>
  <si>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</si>
  <si>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</si>
  <si>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</si>
  <si>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</si>
  <si>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</si>
  <si>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</si>
  <si>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</si>
  <si>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</si>
  <si>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</si>
  <si>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</si>
  <si>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</si>
  <si>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</si>
  <si>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</si>
  <si>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</si>
  <si>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</si>
  <si>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</si>
  <si>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</si>
  <si>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</si>
  <si>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</si>
  <si>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</si>
  <si>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</si>
  <si>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</si>
  <si>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</si>
  <si>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</si>
  <si>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</si>
  <si>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</si>
  <si>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</si>
  <si>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</si>
  <si>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</si>
  <si>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</si>
  <si>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</si>
  <si>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</si>
  <si>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</si>
  <si>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</si>
  <si>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</si>
  <si>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</si>
  <si>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</si>
  <si>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</si>
  <si>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</si>
  <si>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</si>
  <si>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</si>
  <si>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</si>
  <si>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</si>
  <si>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</si>
  <si>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</si>
  <si>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</si>
  <si>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</si>
  <si>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</si>
  <si>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</si>
  <si>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</si>
  <si>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</si>
  <si>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</si>
  <si>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</si>
  <si>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</si>
  <si>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</si>
  <si>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</si>
  <si>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</si>
  <si>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</si>
  <si>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</si>
  <si>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</si>
  <si>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</si>
  <si>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</si>
  <si>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</si>
  <si>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</si>
  <si>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</si>
  <si>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</si>
  <si>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</si>
  <si>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</si>
  <si>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</si>
  <si>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</si>
  <si>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</si>
  <si>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</si>
  <si>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</si>
  <si>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</si>
  <si>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</si>
  <si>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</si>
  <si>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</si>
  <si>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</si>
  <si>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</si>
  <si>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</si>
  <si>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</si>
  <si>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</si>
  <si>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</si>
  <si>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</si>
  <si>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</si>
  <si>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</si>
  <si>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</si>
  <si>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</si>
  <si>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</si>
  <si>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</si>
  <si>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</si>
  <si>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</si>
  <si>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</si>
  <si>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</si>
  <si>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</si>
  <si>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</si>
  <si>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</si>
  <si>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</si>
  <si>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</si>
  <si>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</si>
  <si>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</si>
  <si>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</si>
  <si>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</si>
  <si>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</si>
  <si>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</si>
  <si>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</si>
  <si>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</si>
  <si>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</si>
  <si>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</si>
  <si>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</si>
  <si>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</si>
  <si>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</si>
  <si>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</si>
  <si>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</si>
  <si>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</si>
  <si>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</si>
  <si>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</si>
  <si>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</si>
  <si>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</si>
  <si>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</si>
  <si>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</si>
  <si>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</si>
  <si>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</si>
  <si>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</si>
  <si>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</si>
  <si>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</si>
  <si>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</si>
  <si>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</si>
  <si>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</si>
  <si>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</si>
  <si>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</si>
  <si>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</si>
  <si>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</si>
  <si>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</si>
  <si>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</si>
  <si>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</si>
  <si>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</si>
  <si>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</si>
  <si>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</si>
  <si>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</si>
  <si>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</si>
  <si>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</si>
  <si>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</si>
  <si>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</si>
  <si>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</si>
  <si>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</si>
  <si>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</si>
  <si>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</si>
  <si>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</si>
  <si>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</si>
  <si>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</si>
  <si>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</si>
  <si>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</si>
  <si>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</si>
  <si>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</si>
  <si>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</si>
  <si>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</si>
  <si>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</si>
  <si>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</si>
  <si>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</si>
  <si>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</si>
  <si>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</si>
  <si>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</si>
  <si>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</si>
  <si>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</si>
  <si>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</si>
  <si>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</si>
  <si>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</si>
  <si>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</si>
  <si>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</si>
  <si>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</si>
  <si>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</si>
  <si>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</si>
  <si>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</si>
  <si>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</si>
  <si>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</si>
  <si>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</si>
  <si>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</si>
  <si>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</si>
  <si>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</si>
  <si>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</si>
  <si>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</si>
  <si>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</si>
  <si>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</si>
  <si>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</si>
  <si>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</si>
  <si>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</si>
  <si>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</si>
  <si>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</si>
  <si>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</si>
  <si>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</si>
  <si>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</si>
  <si>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</si>
  <si>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</si>
  <si>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</si>
  <si>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</si>
  <si>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</si>
  <si>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</si>
  <si>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</si>
  <si>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</si>
  <si>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</si>
  <si>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</si>
  <si>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</si>
  <si>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</si>
  <si>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</si>
  <si>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</si>
  <si>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</si>
  <si>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</si>
  <si>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</si>
  <si>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</si>
  <si>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</si>
  <si>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</si>
  <si>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</si>
  <si>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</si>
  <si>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</si>
  <si>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</si>
  <si>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</si>
  <si>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</si>
  <si>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</si>
  <si>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</si>
  <si>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</si>
  <si>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</si>
  <si>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</si>
  <si>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</si>
  <si>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</si>
  <si>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</si>
  <si>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</si>
  <si>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</si>
  <si>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</si>
  <si>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</si>
  <si>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</si>
  <si>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</si>
  <si>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</si>
  <si>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</si>
  <si>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</si>
  <si>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</si>
  <si>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</si>
  <si>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</si>
  <si>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</si>
  <si>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</si>
  <si>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</si>
  <si>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</si>
  <si>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</si>
  <si>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</si>
  <si>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</si>
  <si>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</si>
  <si>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</si>
  <si>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</si>
  <si>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</si>
  <si>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</si>
  <si>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</si>
  <si>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</si>
  <si>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</si>
  <si>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</si>
  <si>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</si>
  <si>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</si>
  <si>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</si>
  <si>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</si>
  <si>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</si>
  <si>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</si>
  <si>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</si>
  <si>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</si>
  <si>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</si>
  <si>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</si>
  <si>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</si>
  <si>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</si>
  <si>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</si>
  <si>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</si>
  <si>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</si>
  <si>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</si>
  <si>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</si>
  <si>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</si>
  <si>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</si>
  <si>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</si>
  <si>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</si>
  <si>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</si>
  <si>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</si>
  <si>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</si>
  <si>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</si>
  <si>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</si>
  <si>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</si>
  <si>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</si>
  <si>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</si>
  <si>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</si>
  <si>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</si>
  <si>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</si>
  <si>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</si>
  <si>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</si>
  <si>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</si>
  <si>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</si>
  <si>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</si>
  <si>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</si>
  <si>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</si>
  <si>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</si>
  <si>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</si>
  <si>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</si>
  <si>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</si>
  <si>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</si>
  <si>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</si>
  <si>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</si>
  <si>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</si>
  <si>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</si>
  <si>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</si>
  <si>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</si>
  <si>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</si>
  <si>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</si>
  <si>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</si>
  <si>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</si>
  <si>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</si>
  <si>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</si>
  <si>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</si>
  <si>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</si>
  <si>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</si>
  <si>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</si>
  <si>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</si>
  <si>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</si>
  <si>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</si>
  <si>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</si>
  <si>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</si>
  <si>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</si>
  <si>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</si>
  <si>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</si>
  <si>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</si>
  <si>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</si>
  <si>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</si>
  <si>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</si>
  <si>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</si>
  <si>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</si>
  <si>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</si>
  <si>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</si>
  <si>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</si>
  <si>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</si>
  <si>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</si>
  <si>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</si>
  <si>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</si>
  <si>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</si>
  <si>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</si>
  <si>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</si>
  <si>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</si>
  <si>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</si>
  <si>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</si>
  <si>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</si>
  <si>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</si>
  <si>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</si>
  <si>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</si>
  <si>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</si>
  <si>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</si>
  <si>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</si>
  <si>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</si>
  <si>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</si>
  <si>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</si>
  <si>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</si>
  <si>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</si>
  <si>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</si>
  <si>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</si>
  <si>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</si>
  <si>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</si>
  <si>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</si>
  <si>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</si>
  <si>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</si>
  <si>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</si>
  <si>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</si>
  <si>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</si>
  <si>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</si>
  <si>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</si>
  <si>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</si>
  <si>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</si>
  <si>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</si>
  <si>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</si>
  <si>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</si>
  <si>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</si>
  <si>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</si>
  <si>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</si>
  <si>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</si>
  <si>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</si>
  <si>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</si>
  <si>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</si>
  <si>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</si>
  <si>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</si>
  <si>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</si>
  <si>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</si>
  <si>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</si>
  <si>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</si>
  <si>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</si>
  <si>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</si>
  <si>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</si>
  <si>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</si>
  <si>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</si>
  <si>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</si>
  <si>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</si>
  <si>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</si>
  <si>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</si>
  <si>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</si>
  <si>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</si>
  <si>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</si>
  <si>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</si>
  <si>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</si>
  <si>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</si>
  <si>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</si>
  <si>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</si>
  <si>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</si>
  <si>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</si>
  <si>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</si>
  <si>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</si>
  <si>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</si>
  <si>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</si>
  <si>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</si>
  <si>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</si>
  <si>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</si>
  <si>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</si>
  <si>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</si>
  <si>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</si>
  <si>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</si>
  <si>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</si>
  <si>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</si>
  <si>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</si>
  <si>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</si>
  <si>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</si>
  <si>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</si>
  <si>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</si>
  <si>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</si>
  <si>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</si>
  <si>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</si>
  <si>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</si>
  <si>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</si>
  <si>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</si>
  <si>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</si>
  <si>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</si>
  <si>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</si>
  <si>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</si>
  <si>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</si>
  <si>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</si>
  <si>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</si>
  <si>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</si>
  <si>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</si>
  <si>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</si>
  <si>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</si>
  <si>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</si>
  <si>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</si>
  <si>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</si>
  <si>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</si>
  <si>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</si>
  <si>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</si>
  <si>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</si>
  <si>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</si>
  <si>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</si>
  <si>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</si>
  <si>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</si>
  <si>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</si>
  <si>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</si>
  <si>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</si>
  <si>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</si>
  <si>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</si>
  <si>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</si>
  <si>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</si>
  <si>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</si>
  <si>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</si>
  <si>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</si>
  <si>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</si>
  <si>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</si>
  <si>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</si>
  <si>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</si>
  <si>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</si>
  <si>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</si>
  <si>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</si>
  <si>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</si>
  <si>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</si>
  <si>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</si>
  <si>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</si>
  <si>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</si>
  <si>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</si>
  <si>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</si>
  <si>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</si>
  <si>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</si>
  <si>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</si>
  <si>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</si>
  <si>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</si>
  <si>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</si>
  <si>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</si>
  <si>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</si>
  <si>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</si>
  <si>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</si>
  <si>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</si>
  <si>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</si>
  <si>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</si>
  <si>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</si>
  <si>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</si>
  <si>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</si>
  <si>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</si>
  <si>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</si>
  <si>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</si>
  <si>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</si>
  <si>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</si>
  <si>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</si>
  <si>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</si>
  <si>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</si>
  <si>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</si>
  <si>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</si>
  <si>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</si>
  <si>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</si>
  <si>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</si>
  <si>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</si>
  <si>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</si>
  <si>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</si>
  <si>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</si>
  <si>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</si>
  <si>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</si>
  <si>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</si>
  <si>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</si>
  <si>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</si>
  <si>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</si>
  <si>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</si>
  <si>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</si>
  <si>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</si>
  <si>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</si>
  <si>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</si>
  <si>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</si>
  <si>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</si>
  <si>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</si>
  <si>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</si>
  <si>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</si>
  <si>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</si>
  <si>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</si>
  <si>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</si>
  <si>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</si>
  <si>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</si>
  <si>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</si>
  <si>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</si>
  <si>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</si>
  <si>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</si>
  <si>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</si>
  <si>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</si>
  <si>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</si>
  <si>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</si>
  <si>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</si>
  <si>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</si>
  <si>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</si>
  <si>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</si>
  <si>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</si>
  <si>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</si>
  <si>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</si>
  <si>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</si>
  <si>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</si>
  <si>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</si>
  <si>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</si>
  <si>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</si>
  <si>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</si>
  <si>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</si>
  <si>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</si>
  <si>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</si>
  <si>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</si>
  <si>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</si>
  <si>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</si>
  <si>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</si>
  <si>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</si>
  <si>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</si>
  <si>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</si>
  <si>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</si>
  <si>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</si>
  <si>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</si>
  <si>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</si>
  <si>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</si>
  <si>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</si>
  <si>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</si>
  <si>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</si>
  <si>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</si>
  <si>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</si>
  <si>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</si>
  <si>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</si>
  <si>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</si>
  <si>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</si>
  <si>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</si>
  <si>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</si>
  <si>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</si>
  <si>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</si>
  <si>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</si>
  <si>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</si>
  <si>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</si>
  <si>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</si>
  <si>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</si>
  <si>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</si>
  <si>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</si>
  <si>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</si>
  <si>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</si>
  <si>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</si>
  <si>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</si>
  <si>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</si>
  <si>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</si>
  <si>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</si>
  <si>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</si>
  <si>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</si>
  <si>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</si>
  <si>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</si>
  <si>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</si>
  <si>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</si>
  <si>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</si>
  <si>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</si>
  <si>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</si>
  <si>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</si>
  <si>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</si>
  <si>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</si>
  <si>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</si>
  <si>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</si>
  <si>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</si>
  <si>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</si>
  <si>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</si>
  <si>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</si>
  <si>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</si>
  <si>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</si>
  <si>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</si>
  <si>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</si>
  <si>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</si>
  <si>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</si>
  <si>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</si>
  <si>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</si>
  <si>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</si>
  <si>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</si>
  <si>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</si>
  <si>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</si>
  <si>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</si>
  <si>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</si>
  <si>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</si>
  <si>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</si>
  <si>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</si>
  <si>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</si>
  <si>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</si>
  <si>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</si>
  <si>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</si>
  <si>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</si>
  <si>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</si>
  <si>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</si>
  <si>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</si>
  <si>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</si>
  <si>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</si>
  <si>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</si>
  <si>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</si>
  <si>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</si>
  <si>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</si>
  <si>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</si>
  <si>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</si>
  <si>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</si>
  <si>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</si>
  <si>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</si>
  <si>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</si>
  <si>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</si>
  <si>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</si>
  <si>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</si>
  <si>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</si>
  <si>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</si>
  <si>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</si>
  <si>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</si>
  <si>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</si>
  <si>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</si>
  <si>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</si>
  <si>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</si>
  <si>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</si>
  <si>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</si>
  <si>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</si>
  <si>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</si>
  <si>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</si>
  <si>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</si>
  <si>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</si>
  <si>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</si>
  <si>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</si>
  <si>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</si>
  <si>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</si>
  <si>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</si>
  <si>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</si>
  <si>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</si>
  <si>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</si>
  <si>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</si>
  <si>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</si>
  <si>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</si>
  <si>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</si>
  <si>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</si>
  <si>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</si>
  <si>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</si>
  <si>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</si>
  <si>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</si>
  <si>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</si>
  <si>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</si>
  <si>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</si>
  <si>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</si>
  <si>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</si>
  <si>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</si>
  <si>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</si>
  <si>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</si>
  <si>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</si>
  <si>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</si>
  <si>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</si>
  <si>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</si>
  <si>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</si>
  <si>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</si>
  <si>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</si>
  <si>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</si>
  <si>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</si>
  <si>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</si>
  <si>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</si>
  <si>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</si>
  <si>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</si>
  <si>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</si>
  <si>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</si>
  <si>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</si>
  <si>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</si>
  <si>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</si>
  <si>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</si>
  <si>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</si>
  <si>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</si>
  <si>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</si>
  <si>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</si>
  <si>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</si>
  <si>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</si>
  <si>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</si>
  <si>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</si>
  <si>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</si>
  <si>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</si>
  <si>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</si>
  <si>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</si>
  <si>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</si>
  <si>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</si>
  <si>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</si>
  <si>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</si>
  <si>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</si>
  <si>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</si>
  <si>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</si>
  <si>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</si>
  <si>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</si>
  <si>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</si>
  <si>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</si>
  <si>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</si>
  <si>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</si>
  <si>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</si>
  <si>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</si>
  <si>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</si>
  <si>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</si>
  <si>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</si>
  <si>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</si>
  <si>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</si>
  <si>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</si>
  <si>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</si>
  <si>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</si>
  <si>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</si>
  <si>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</si>
  <si>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</si>
  <si>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</si>
  <si>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</si>
  <si>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</si>
  <si>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</si>
  <si>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</si>
  <si>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</si>
  <si>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</si>
  <si>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</si>
  <si>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</si>
  <si>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</si>
  <si>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</si>
  <si>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</si>
  <si>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</si>
  <si>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</si>
  <si>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</si>
  <si>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</si>
  <si>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</si>
  <si>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</si>
  <si>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</si>
  <si>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</si>
  <si>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</si>
  <si>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</si>
  <si>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</si>
  <si>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</si>
  <si>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</si>
  <si>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</si>
  <si>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</si>
  <si>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</si>
  <si>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</si>
  <si>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</si>
  <si>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</si>
  <si>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</si>
  <si>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</si>
  <si>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</si>
  <si>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</si>
  <si>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</si>
  <si>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</si>
  <si>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</si>
  <si>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</si>
  <si>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</si>
  <si>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</si>
  <si>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</si>
  <si>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</si>
  <si>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</si>
  <si>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</si>
  <si>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</si>
  <si>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</si>
  <si>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</si>
  <si>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</si>
  <si>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</si>
  <si>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</si>
  <si>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</si>
  <si>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</si>
  <si>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</si>
  <si>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</si>
  <si>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</si>
  <si>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</si>
  <si>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</si>
  <si>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</si>
  <si>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</si>
  <si>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</si>
  <si>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</si>
  <si>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</si>
  <si>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</si>
  <si>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</si>
  <si>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</si>
  <si>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</si>
  <si>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</si>
  <si>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</si>
  <si>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</si>
  <si>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</si>
  <si>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</si>
  <si>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</si>
  <si>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</si>
  <si>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</si>
  <si>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</si>
  <si>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</si>
  <si>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</si>
  <si>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</si>
  <si>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</si>
  <si>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</si>
  <si>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</si>
  <si>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</si>
  <si>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</si>
  <si>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</si>
  <si>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</si>
  <si>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</si>
  <si>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</si>
  <si>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</si>
  <si>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</si>
  <si>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</si>
  <si>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</si>
  <si>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</si>
  <si>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</si>
  <si>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</si>
  <si>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</si>
  <si>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</si>
  <si>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</si>
  <si>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</si>
  <si>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</si>
  <si>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</si>
  <si>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</si>
  <si>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</si>
  <si>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</si>
  <si>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</si>
  <si>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</si>
  <si>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</si>
  <si>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</si>
  <si>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</si>
  <si>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</si>
  <si>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</si>
  <si>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</si>
  <si>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</si>
  <si>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</si>
  <si>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</si>
  <si>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</si>
  <si>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</si>
  <si>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</si>
  <si>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</si>
  <si>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</si>
  <si>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</si>
  <si>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</si>
  <si>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</si>
  <si>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</si>
  <si>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</si>
  <si>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</si>
  <si>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</si>
  <si>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</si>
  <si>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</si>
  <si>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</si>
  <si>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</si>
  <si>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</si>
  <si>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</si>
  <si>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</si>
  <si>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</si>
  <si>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</si>
  <si>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</si>
  <si>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</si>
  <si>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</si>
  <si>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</si>
  <si>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</si>
  <si>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</si>
  <si>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</si>
  <si>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</si>
  <si>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</si>
  <si>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</si>
  <si>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</si>
  <si>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</si>
  <si>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</si>
  <si>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</si>
  <si>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</si>
  <si>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</si>
  <si>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</si>
  <si>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</si>
  <si>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</si>
  <si>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</si>
  <si>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</si>
  <si>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</si>
  <si>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</si>
  <si>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</si>
  <si>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</si>
  <si>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</si>
  <si>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</si>
  <si>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</si>
  <si>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</si>
  <si>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</si>
  <si>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</si>
  <si>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</si>
  <si>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</si>
  <si>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</si>
  <si>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</si>
  <si>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</si>
  <si>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</si>
  <si>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</si>
  <si>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</si>
  <si>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</si>
  <si>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</si>
  <si>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</si>
  <si>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</si>
  <si>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</si>
  <si>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</si>
  <si>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</si>
  <si>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</si>
  <si>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</si>
  <si>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</si>
  <si>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</si>
  <si>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</si>
  <si>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</si>
  <si>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</si>
  <si>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</si>
  <si>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</si>
  <si>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</si>
  <si>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</si>
  <si>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</si>
  <si>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</si>
  <si>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</si>
  <si>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</si>
  <si>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</si>
  <si>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</si>
  <si>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</si>
  <si>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</si>
  <si>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</si>
  <si>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</si>
  <si>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</si>
  <si>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</si>
  <si>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</si>
  <si>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</si>
  <si>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</si>
  <si>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</si>
  <si>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</si>
  <si>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</si>
  <si>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</si>
  <si>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</si>
  <si>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</si>
  <si>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</si>
  <si>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</si>
  <si>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</si>
  <si>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</si>
  <si>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</si>
  <si>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</si>
  <si>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</si>
  <si>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</si>
  <si>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</si>
  <si>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</si>
  <si>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</si>
  <si>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</si>
  <si>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</si>
  <si>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</si>
  <si>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</si>
  <si>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</si>
  <si>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</si>
  <si>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</si>
  <si>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</si>
  <si>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</si>
  <si>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</si>
  <si>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</si>
  <si>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</si>
  <si>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</si>
  <si>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</si>
  <si>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</si>
  <si>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</si>
  <si>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</si>
  <si>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</si>
  <si>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</si>
  <si>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</si>
  <si>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</si>
  <si>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</si>
  <si>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</si>
  <si>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</si>
  <si>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</si>
  <si>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</si>
  <si>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</si>
  <si>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</si>
  <si>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</si>
  <si>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</si>
  <si>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</si>
  <si>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</si>
  <si>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</si>
  <si>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</si>
  <si>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</si>
  <si>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</si>
  <si>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</si>
  <si>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</si>
  <si>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</si>
  <si>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</si>
  <si>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</si>
  <si>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</si>
  <si>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</si>
  <si>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</si>
  <si>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</si>
  <si>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</si>
  <si>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</si>
  <si>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</si>
  <si>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</si>
  <si>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</si>
  <si>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</si>
  <si>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</si>
  <si>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</si>
  <si>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</si>
  <si>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</si>
  <si>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</si>
  <si>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</si>
  <si>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</si>
  <si>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</si>
  <si>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</si>
  <si>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</si>
  <si>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</si>
  <si>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</si>
  <si>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</si>
  <si>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</si>
  <si>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</si>
  <si>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</si>
  <si>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</si>
  <si>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</si>
  <si>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</si>
  <si>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</si>
  <si>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</si>
  <si>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</si>
  <si>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</si>
  <si>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</si>
  <si>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</si>
  <si>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</si>
  <si>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</si>
  <si>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</si>
  <si>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</si>
  <si>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</si>
  <si>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</si>
  <si>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</si>
  <si>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</si>
  <si>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</si>
  <si>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</si>
  <si>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</si>
  <si>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</si>
  <si>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</si>
  <si>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</si>
  <si>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</si>
  <si>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</si>
  <si>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</si>
  <si>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</si>
  <si>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</si>
  <si>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</si>
  <si>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</si>
  <si>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</si>
  <si>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</si>
  <si>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</si>
  <si>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</si>
  <si>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</si>
  <si>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</si>
  <si>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</si>
  <si>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</si>
  <si>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</si>
  <si>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</si>
  <si>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</si>
  <si>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</si>
  <si>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</si>
  <si>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</si>
  <si>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</si>
  <si>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</si>
  <si>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</si>
  <si>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</si>
  <si>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</si>
  <si>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</si>
  <si>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</si>
  <si>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</si>
  <si>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</si>
  <si>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</si>
  <si>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</si>
  <si>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</si>
  <si>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</si>
  <si>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</si>
  <si>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</si>
  <si>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</si>
  <si>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</si>
  <si>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</si>
  <si>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</si>
  <si>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</si>
  <si>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</si>
  <si>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</si>
  <si>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</si>
  <si>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</si>
  <si>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</si>
  <si>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</si>
  <si>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</si>
  <si>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</si>
  <si>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</si>
  <si>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</si>
  <si>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</si>
  <si>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</si>
  <si>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</si>
  <si>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</si>
  <si>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</si>
  <si>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</si>
  <si>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</si>
  <si>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</si>
  <si>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</si>
  <si>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</si>
  <si>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</si>
  <si>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</si>
  <si>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</si>
  <si>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</si>
  <si>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</si>
  <si>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</si>
  <si>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</si>
  <si>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</si>
  <si>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</si>
  <si>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</si>
  <si>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</si>
  <si>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</si>
  <si>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</si>
  <si>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</si>
  <si>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</si>
  <si>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</si>
  <si>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</si>
  <si>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</si>
  <si>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</si>
  <si>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</si>
  <si>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</si>
  <si>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</si>
  <si>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</si>
  <si>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</si>
  <si>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</si>
  <si>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</si>
  <si>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</si>
  <si>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</si>
  <si>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</si>
  <si>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</si>
  <si>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</si>
  <si>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</si>
  <si>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</si>
  <si>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</si>
  <si>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</si>
  <si>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</si>
  <si>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</si>
  <si>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</si>
  <si>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</si>
  <si>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</si>
  <si>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</si>
  <si>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</si>
  <si>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</si>
  <si>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</si>
  <si>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</si>
  <si>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</si>
  <si>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</si>
  <si>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</si>
  <si>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</si>
  <si>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</si>
  <si>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</si>
  <si>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</si>
  <si>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</si>
  <si>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</si>
  <si>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</si>
  <si>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</si>
  <si>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</si>
  <si>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</si>
  <si>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</si>
  <si>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</si>
  <si>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</si>
  <si>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</si>
  <si>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</si>
  <si>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</si>
  <si>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</si>
  <si>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</si>
  <si>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</si>
  <si>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</si>
  <si>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</si>
  <si>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</si>
  <si>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</si>
  <si>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</si>
  <si>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</si>
  <si>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</si>
  <si>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</si>
  <si>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</si>
  <si>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</si>
  <si>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</si>
  <si>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</si>
  <si>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</si>
  <si>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</si>
  <si>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</si>
  <si>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</si>
  <si>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</si>
  <si>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</si>
  <si>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</si>
  <si>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</si>
  <si>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</si>
  <si>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</si>
  <si>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</si>
  <si>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</si>
  <si>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</si>
  <si>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</si>
  <si>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</si>
  <si>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</si>
  <si>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</si>
  <si>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</si>
  <si>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</si>
  <si>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</si>
  <si>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</si>
  <si>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</si>
  <si>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</si>
  <si>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</si>
  <si>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</si>
  <si>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</si>
  <si>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</si>
  <si>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</si>
  <si>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</si>
  <si>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</si>
  <si>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</si>
  <si>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</si>
  <si>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</si>
  <si>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</si>
  <si>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</si>
  <si>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</si>
  <si>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</si>
  <si>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</si>
  <si>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</si>
  <si>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</si>
  <si>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</si>
  <si>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</si>
  <si>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</si>
  <si>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</si>
  <si>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</si>
  <si>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</si>
  <si>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</si>
  <si>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</si>
  <si>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</si>
  <si>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</si>
  <si>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</si>
  <si>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</si>
  <si>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</si>
  <si>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</si>
  <si>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</si>
  <si>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</si>
  <si>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</si>
  <si>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</si>
  <si>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</si>
  <si>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</si>
  <si>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</si>
  <si>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</si>
  <si>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</si>
  <si>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</si>
  <si>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</si>
  <si>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</si>
  <si>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</si>
  <si>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</si>
  <si>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</si>
  <si>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</si>
  <si>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</si>
  <si>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</si>
  <si>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</si>
  <si>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</si>
  <si>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</si>
  <si>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</si>
  <si>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</si>
  <si>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</si>
  <si>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</si>
  <si>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</si>
  <si>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</si>
  <si>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</si>
  <si>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</si>
  <si>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</si>
  <si>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</si>
  <si>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</si>
  <si>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</si>
  <si>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</si>
  <si>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</si>
  <si>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</si>
  <si>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</si>
  <si>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</si>
  <si>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</si>
  <si>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</si>
  <si>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</si>
  <si>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</si>
  <si>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</si>
  <si>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</si>
  <si>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</si>
  <si>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</si>
  <si>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</si>
  <si>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</si>
  <si>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</si>
  <si>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</si>
  <si>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</si>
  <si>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</si>
  <si>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</si>
  <si>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</si>
  <si>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</si>
  <si>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</si>
  <si>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</si>
  <si>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</si>
  <si>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</si>
  <si>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</si>
  <si>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</si>
  <si>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</si>
  <si>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</si>
  <si>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</si>
  <si>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</si>
  <si>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</si>
  <si>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</si>
  <si>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</si>
  <si>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</si>
  <si>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</si>
  <si>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</si>
  <si>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</si>
  <si>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</si>
  <si>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</si>
  <si>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</si>
  <si>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</si>
  <si>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</si>
  <si>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</si>
  <si>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</si>
  <si>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</si>
  <si>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</si>
  <si>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</si>
  <si>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</si>
  <si>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</si>
  <si>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</si>
  <si>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</si>
  <si>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</si>
  <si>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</si>
  <si>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</si>
  <si>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</si>
  <si>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</si>
  <si>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</si>
  <si>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</si>
  <si>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</si>
  <si>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</si>
  <si>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</si>
  <si>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</si>
  <si>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</si>
  <si>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</si>
  <si>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</si>
  <si>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</si>
  <si>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</si>
  <si>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</si>
  <si>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</si>
  <si>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</si>
  <si>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</si>
  <si>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</si>
  <si>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</si>
  <si>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</si>
  <si>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</si>
  <si>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</si>
  <si>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</si>
  <si>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</si>
  <si>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</si>
  <si>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</si>
  <si>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</si>
  <si>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</si>
  <si>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</si>
  <si>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</si>
  <si>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</si>
  <si>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</si>
  <si>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</si>
  <si>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</si>
  <si>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</si>
  <si>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</si>
  <si>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</si>
  <si>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</si>
  <si>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</si>
  <si>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</si>
  <si>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</si>
  <si>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</si>
  <si>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</si>
  <si>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</si>
  <si>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</si>
  <si>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</si>
  <si>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</si>
  <si>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</si>
  <si>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</si>
  <si>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</si>
  <si>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</si>
  <si>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</si>
  <si>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</si>
  <si>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</si>
  <si>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</si>
  <si>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</si>
  <si>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</si>
  <si>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</si>
  <si>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</si>
  <si>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</si>
  <si>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</si>
  <si>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</si>
  <si>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</si>
  <si>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</si>
  <si>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</si>
  <si>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</si>
  <si>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</si>
  <si>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</si>
  <si>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</si>
  <si>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</si>
  <si>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</si>
  <si>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</si>
  <si>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</si>
  <si>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</si>
  <si>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</si>
  <si>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</si>
  <si>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</si>
  <si>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</si>
  <si>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</si>
  <si>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</si>
  <si>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</si>
  <si>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</si>
  <si>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</si>
  <si>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</si>
  <si>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</si>
  <si>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</si>
  <si>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</si>
  <si>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</si>
  <si>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</si>
  <si>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</si>
  <si>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</si>
  <si>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</si>
  <si>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</si>
  <si>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</si>
  <si>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</si>
  <si>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</si>
  <si>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</si>
  <si>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</si>
  <si>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</si>
  <si>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</si>
  <si>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</si>
  <si>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</si>
  <si>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</si>
  <si>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</si>
  <si>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</si>
  <si>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</si>
  <si>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</si>
  <si>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</si>
  <si>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</si>
  <si>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</si>
  <si>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</si>
  <si>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</si>
  <si>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</si>
  <si>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</si>
  <si>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</si>
  <si>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</si>
  <si>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</si>
  <si>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</si>
  <si>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</si>
  <si>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</si>
  <si>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</si>
  <si>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</si>
  <si>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</si>
  <si>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</si>
  <si>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</si>
  <si>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</si>
  <si>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</si>
  <si>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</si>
  <si>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</si>
  <si>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</si>
  <si>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</si>
  <si>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</si>
  <si>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</si>
  <si>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</si>
  <si>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</si>
  <si>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</si>
  <si>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</si>
  <si>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</si>
  <si>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</si>
  <si>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</si>
  <si>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</si>
  <si>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</si>
  <si>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</si>
  <si>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</si>
  <si>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</si>
  <si>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</si>
  <si>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</si>
  <si>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</si>
  <si>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</si>
  <si>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</si>
  <si>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</si>
  <si>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</si>
  <si>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</si>
  <si>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</si>
  <si>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</si>
  <si>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</si>
  <si>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</si>
  <si>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</si>
  <si>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</si>
  <si>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</si>
  <si>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</si>
  <si>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</si>
  <si>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</si>
  <si>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</si>
  <si>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</si>
  <si>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</si>
  <si>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</si>
  <si>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</si>
  <si>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</si>
  <si>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</si>
  <si>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</si>
  <si>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</si>
  <si>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</si>
  <si>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</si>
  <si>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</si>
  <si>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</si>
  <si>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</si>
  <si>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</si>
  <si>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</si>
  <si>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</si>
  <si>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</si>
  <si>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</si>
  <si>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</si>
  <si>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</si>
  <si>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</si>
  <si>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</si>
  <si>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</si>
  <si>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</si>
  <si>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</si>
  <si>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</si>
  <si>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</si>
  <si>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</si>
  <si>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</si>
  <si>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</si>
  <si>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</si>
  <si>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</si>
  <si>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</si>
  <si>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</si>
  <si>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</si>
  <si>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</si>
  <si>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</si>
  <si>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</si>
  <si>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</si>
  <si>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</si>
  <si>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</si>
  <si>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</si>
  <si>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</si>
  <si>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</si>
  <si>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</si>
  <si>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</si>
  <si>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</si>
  <si>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</si>
  <si>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</si>
  <si>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</si>
  <si>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</si>
  <si>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</si>
  <si>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</si>
  <si>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</si>
  <si>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</si>
  <si>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</si>
  <si>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</si>
  <si>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</si>
  <si>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</si>
  <si>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</si>
  <si>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</si>
  <si>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</si>
  <si>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</si>
  <si>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</si>
  <si>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</si>
  <si>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</si>
  <si>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</si>
  <si>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</si>
  <si>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</si>
  <si>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</si>
  <si>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</si>
  <si>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</si>
  <si>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</si>
  <si>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</si>
  <si>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</si>
  <si>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</si>
  <si>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</si>
  <si>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</si>
  <si>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</si>
  <si>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</si>
  <si>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</si>
  <si>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</si>
  <si>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</si>
  <si>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</si>
  <si>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</si>
  <si>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</si>
  <si>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</si>
  <si>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</si>
  <si>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</si>
  <si>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</si>
  <si>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</si>
  <si>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</si>
  <si>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</si>
  <si>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</si>
  <si>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</si>
  <si>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</si>
  <si>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</si>
  <si>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</si>
  <si>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</si>
  <si>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</si>
  <si>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</si>
  <si>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</si>
  <si>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</si>
  <si>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</si>
  <si>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</si>
  <si>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</si>
  <si>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</si>
  <si>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</si>
  <si>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</si>
  <si>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</si>
  <si>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</si>
  <si>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</si>
  <si>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</si>
  <si>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</si>
  <si>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</si>
  <si>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</si>
  <si>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</si>
  <si>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</si>
  <si>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</si>
  <si>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</si>
  <si>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</si>
  <si>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</si>
  <si>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</si>
  <si>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</si>
  <si>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</si>
  <si>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</si>
  <si>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</si>
  <si>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</si>
  <si>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</si>
  <si>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</si>
  <si>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</si>
  <si>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</si>
  <si>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</si>
  <si>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</si>
  <si>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</si>
  <si>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</si>
  <si>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</si>
  <si>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</si>
  <si>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</si>
  <si>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</si>
  <si>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</si>
  <si>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</si>
  <si>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</si>
  <si>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</si>
  <si>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</si>
  <si>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</si>
  <si>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</si>
  <si>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</si>
  <si>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</si>
  <si>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</si>
  <si>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</si>
  <si>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</si>
  <si>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</si>
  <si>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</si>
  <si>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</si>
  <si>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</si>
  <si>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</si>
  <si>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</si>
  <si>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</si>
  <si>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</si>
  <si>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</si>
  <si>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</si>
  <si>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</si>
  <si>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</si>
  <si>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</si>
  <si>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</si>
  <si>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</si>
  <si>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</si>
  <si>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</si>
  <si>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</si>
  <si>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</si>
  <si>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</si>
  <si>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</si>
  <si>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</si>
  <si>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</si>
  <si>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</si>
  <si>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</si>
  <si>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</si>
  <si>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</si>
  <si>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</si>
  <si>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</si>
  <si>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</si>
  <si>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</si>
  <si>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</si>
  <si>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</si>
  <si>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</si>
  <si>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</si>
  <si>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</si>
  <si>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</si>
  <si>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</si>
  <si>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</si>
  <si>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</si>
  <si>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</si>
  <si>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</si>
  <si>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</si>
  <si>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</si>
  <si>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</si>
  <si>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</si>
  <si>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</si>
  <si>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</si>
  <si>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</si>
  <si>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</si>
  <si>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</si>
  <si>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</si>
  <si>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</si>
  <si>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</si>
  <si>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</si>
  <si>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</si>
  <si>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</si>
  <si>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</si>
  <si>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</si>
  <si>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</si>
  <si>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</si>
  <si>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</si>
  <si>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</si>
  <si>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</si>
  <si>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</si>
  <si>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</si>
  <si>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</si>
  <si>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</si>
  <si>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</si>
  <si>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</si>
  <si>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</si>
  <si>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</si>
  <si>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</si>
  <si>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</si>
  <si>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</si>
  <si>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</si>
  <si>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</si>
  <si>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</si>
  <si>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</si>
  <si>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</si>
  <si>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</si>
  <si>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</si>
  <si>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</si>
  <si>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</si>
  <si>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</si>
  <si>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</si>
  <si>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</si>
  <si>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</si>
  <si>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</si>
  <si>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</si>
  <si>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</si>
  <si>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</si>
  <si>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</si>
  <si>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</si>
  <si>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</si>
  <si>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</si>
  <si>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</si>
  <si>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</si>
  <si>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</si>
  <si>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</si>
  <si>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</si>
  <si>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</si>
  <si>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</si>
  <si>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</si>
  <si>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</si>
  <si>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</si>
  <si>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</si>
  <si>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</si>
  <si>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</si>
  <si>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</si>
  <si>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</si>
  <si>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</si>
  <si>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</si>
  <si>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</si>
  <si>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</si>
  <si>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</si>
  <si>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</si>
  <si>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</si>
  <si>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</si>
  <si>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</si>
  <si>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</si>
  <si>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</si>
  <si>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</si>
  <si>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</si>
  <si>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</si>
  <si>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</si>
  <si>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</si>
  <si>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</si>
  <si>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</si>
  <si>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</si>
  <si>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</si>
  <si>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</si>
  <si>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</si>
  <si>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</si>
  <si>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</si>
  <si>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</si>
  <si>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</si>
  <si>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</si>
  <si>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</si>
  <si>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</si>
  <si>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</si>
  <si>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</si>
  <si>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</si>
  <si>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</si>
  <si>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</si>
  <si>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</si>
  <si>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</si>
  <si>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</si>
  <si>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</si>
  <si>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</si>
  <si>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</si>
  <si>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</si>
  <si>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</si>
  <si>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</si>
  <si>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</si>
  <si>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</si>
  <si>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</si>
  <si>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</si>
  <si>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</si>
  <si>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</si>
  <si>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</si>
  <si>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</si>
  <si>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</si>
  <si>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</si>
  <si>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</si>
  <si>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</si>
  <si>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</si>
  <si>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</si>
  <si>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</si>
  <si>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</si>
  <si>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</si>
  <si>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</si>
  <si>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</si>
  <si>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</si>
  <si>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</si>
  <si>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</si>
  <si>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</si>
  <si>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</si>
  <si>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</si>
  <si>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</si>
  <si>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</si>
  <si>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</si>
  <si>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</si>
  <si>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</si>
  <si>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</si>
  <si>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</si>
  <si>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</si>
  <si>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</si>
  <si>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</si>
  <si>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</si>
  <si>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</si>
  <si>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</si>
  <si>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</si>
  <si>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</si>
  <si>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</si>
  <si>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</si>
  <si>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</si>
  <si>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</si>
  <si>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</si>
  <si>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</si>
  <si>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</si>
  <si>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</si>
  <si>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</si>
  <si>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</si>
  <si>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</si>
  <si>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</si>
  <si>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</si>
  <si>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</si>
  <si>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</si>
  <si>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</si>
  <si>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</si>
  <si>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</si>
  <si>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</si>
  <si>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</si>
  <si>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</si>
  <si>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</si>
  <si>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</si>
  <si>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</si>
  <si>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</si>
  <si>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</si>
  <si>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</si>
  <si>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</si>
  <si>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</si>
  <si>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</si>
  <si>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</si>
  <si>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</si>
  <si>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</si>
  <si>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</si>
  <si>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</si>
  <si>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</si>
  <si>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</si>
  <si>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</si>
  <si>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</si>
  <si>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</si>
  <si>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</si>
  <si>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</si>
  <si>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</si>
  <si>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</si>
  <si>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</si>
  <si>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</si>
  <si>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</si>
  <si>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</si>
  <si>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</si>
  <si>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</si>
  <si>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</si>
  <si>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</si>
  <si>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</si>
  <si>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</si>
  <si>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</si>
  <si>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</si>
  <si>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</si>
  <si>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</si>
  <si>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</si>
  <si>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</si>
  <si>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</si>
  <si>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</si>
  <si>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</si>
  <si>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</si>
  <si>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</si>
  <si>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</si>
  <si>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</si>
  <si>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</si>
  <si>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</si>
  <si>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</si>
  <si>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</si>
  <si>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</si>
  <si>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</si>
  <si>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</si>
  <si>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</si>
  <si>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</si>
  <si>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</si>
  <si>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</si>
  <si>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</si>
  <si>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</si>
  <si>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</si>
  <si>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</si>
  <si>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</si>
  <si>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</si>
  <si>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</si>
  <si>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</si>
  <si>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</si>
  <si>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</si>
  <si>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</si>
  <si>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</si>
  <si>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</si>
  <si>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</si>
  <si>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</si>
  <si>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</si>
  <si>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</si>
  <si>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</si>
  <si>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</si>
  <si>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</si>
  <si>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</si>
  <si>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</si>
  <si>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</si>
  <si>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</si>
  <si>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</si>
  <si>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</si>
  <si>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</si>
  <si>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</si>
  <si>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</si>
  <si>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</si>
  <si>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</si>
  <si>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</si>
  <si>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</si>
  <si>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</si>
  <si>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</si>
  <si>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</si>
  <si>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</si>
  <si>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</si>
  <si>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</si>
  <si>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</si>
  <si>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</si>
  <si>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</si>
  <si>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</si>
  <si>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</si>
  <si>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</si>
  <si>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</si>
  <si>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</si>
  <si>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</si>
  <si>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</si>
  <si>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</si>
  <si>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</si>
  <si>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</si>
  <si>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</si>
  <si>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</si>
  <si>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</si>
  <si>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</si>
  <si>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</si>
  <si>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</si>
  <si>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</si>
  <si>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</si>
  <si>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</si>
  <si>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</si>
  <si>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</si>
  <si>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</si>
  <si>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</si>
  <si>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</si>
  <si>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</si>
  <si>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</si>
  <si>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</si>
  <si>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</si>
  <si>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</si>
  <si>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</si>
  <si>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</si>
  <si>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</si>
  <si>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</si>
  <si>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</si>
  <si>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</si>
  <si>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</si>
  <si>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</si>
  <si>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</si>
  <si>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</si>
  <si>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</si>
  <si>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</si>
  <si>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</si>
  <si>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</si>
  <si>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</si>
  <si>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</si>
  <si>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</si>
  <si>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</si>
  <si>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</si>
  <si>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</si>
  <si>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</si>
  <si>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</si>
  <si>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</si>
  <si>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</si>
  <si>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</si>
  <si>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</si>
  <si>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</si>
  <si>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</si>
  <si>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</si>
  <si>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</si>
  <si>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</si>
  <si>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</si>
  <si>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</si>
  <si>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</si>
  <si>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</si>
  <si>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</si>
  <si>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</si>
  <si>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</si>
  <si>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</si>
  <si>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</si>
  <si>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</si>
  <si>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</si>
  <si>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</si>
  <si>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</si>
  <si>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</si>
  <si>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</si>
  <si>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</si>
  <si>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</si>
  <si>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</si>
  <si>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</si>
  <si>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</si>
  <si>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</si>
  <si>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</si>
  <si>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</si>
  <si>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</si>
  <si>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</si>
  <si>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</si>
  <si>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</si>
  <si>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</si>
  <si>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</si>
  <si>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</si>
  <si>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</si>
  <si>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</si>
  <si>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</si>
  <si>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</si>
  <si>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</si>
  <si>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</si>
  <si>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</si>
  <si>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</si>
  <si>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</si>
  <si>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</si>
  <si>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</si>
  <si>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</si>
  <si>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</si>
  <si>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</si>
  <si>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</si>
  <si>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</si>
  <si>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</si>
  <si>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</si>
  <si>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</si>
  <si>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</si>
  <si>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</si>
  <si>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</si>
  <si>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</si>
  <si>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</si>
  <si>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</si>
  <si>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</si>
  <si>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</si>
  <si>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</si>
  <si>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</si>
  <si>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</si>
  <si>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</si>
  <si>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</si>
  <si>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</si>
  <si>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</si>
  <si>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</si>
  <si>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</si>
  <si>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</si>
  <si>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</si>
  <si>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</si>
  <si>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</si>
  <si>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</si>
  <si>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</si>
  <si>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</si>
  <si>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</si>
  <si>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</si>
  <si>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</si>
  <si>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</si>
  <si>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</si>
  <si>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</si>
  <si>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</si>
  <si>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</si>
  <si>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</si>
  <si>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</si>
  <si>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</si>
  <si>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</si>
  <si>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</si>
  <si>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</si>
  <si>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</si>
  <si>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</si>
  <si>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</si>
  <si>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</si>
  <si>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</si>
  <si>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</si>
  <si>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</si>
  <si>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</si>
  <si>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</si>
  <si>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</si>
  <si>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</si>
  <si>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</si>
  <si>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</si>
  <si>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</si>
  <si>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</si>
  <si>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</si>
  <si>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</si>
  <si>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</si>
  <si>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</si>
  <si>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</si>
  <si>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</si>
  <si>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</si>
  <si>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</si>
  <si>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</si>
  <si>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</si>
  <si>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</si>
  <si>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</si>
  <si>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</si>
  <si>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</si>
  <si>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</si>
  <si>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</si>
  <si>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</si>
  <si>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</si>
  <si>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</si>
  <si>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</si>
  <si>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</si>
  <si>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</si>
  <si>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</si>
  <si>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</si>
  <si>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</si>
  <si>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</si>
  <si>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</si>
  <si>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</si>
  <si>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</si>
  <si>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</si>
  <si>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</si>
  <si>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</si>
  <si>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</si>
  <si>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</si>
  <si>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</si>
  <si>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</si>
  <si>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</si>
  <si>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</si>
  <si>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</si>
  <si>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</si>
  <si>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</si>
  <si>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</si>
  <si>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</si>
  <si>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</si>
  <si>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</si>
  <si>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</si>
  <si>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</si>
  <si>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</si>
  <si>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</si>
  <si>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</si>
  <si>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</si>
  <si>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</si>
  <si>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</si>
  <si>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</si>
  <si>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</si>
  <si>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</si>
  <si>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</si>
  <si>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</si>
  <si>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</si>
  <si>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</si>
  <si>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</si>
  <si>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</si>
  <si>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</si>
  <si>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</si>
  <si>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</si>
  <si>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</si>
  <si>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</si>
  <si>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</si>
  <si>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</si>
  <si>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</si>
  <si>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</si>
  <si>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</si>
  <si>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</si>
  <si>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</si>
  <si>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</si>
  <si>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</si>
  <si>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</si>
  <si>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</si>
  <si>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</si>
  <si>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</si>
  <si>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</si>
  <si>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</si>
  <si>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</si>
  <si>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</si>
  <si>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</si>
  <si>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</si>
  <si>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</si>
  <si>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</si>
  <si>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</si>
  <si>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</si>
  <si>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</si>
  <si>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</si>
  <si>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</si>
  <si>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</si>
  <si>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</si>
  <si>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</si>
  <si>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</si>
  <si>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</si>
  <si>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</si>
  <si>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</si>
  <si>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</si>
  <si>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</si>
  <si>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</si>
  <si>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</si>
  <si>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</si>
  <si>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</si>
  <si>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</si>
  <si>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</si>
  <si>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</si>
  <si>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</si>
  <si>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</si>
  <si>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</si>
  <si>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</si>
  <si>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</si>
  <si>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</si>
  <si>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</si>
  <si>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</si>
  <si>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</si>
  <si>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</si>
  <si>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</si>
  <si>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</si>
  <si>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</si>
  <si>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</si>
  <si>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</si>
  <si>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</si>
  <si>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</si>
  <si>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</si>
  <si>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</si>
  <si>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</si>
  <si>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</si>
  <si>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</si>
  <si>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</si>
  <si>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</si>
  <si>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</si>
  <si>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</si>
  <si>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</si>
  <si>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</si>
  <si>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</si>
  <si>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</si>
  <si>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</si>
  <si>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</si>
  <si>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</si>
  <si>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</si>
  <si>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</si>
  <si>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</si>
  <si>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</si>
  <si>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</si>
  <si>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</si>
  <si>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</si>
  <si>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</si>
  <si>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</si>
  <si>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</si>
  <si>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</si>
  <si>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</si>
  <si>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</si>
  <si>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</si>
  <si>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</si>
  <si>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</si>
  <si>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</si>
  <si>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</si>
  <si>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</si>
  <si>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</si>
  <si>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</si>
  <si>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</si>
  <si>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</si>
  <si>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</si>
  <si>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</si>
  <si>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</si>
  <si>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</si>
  <si>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</si>
  <si>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</si>
  <si>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</si>
  <si>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</si>
  <si>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</si>
  <si>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</si>
  <si>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</si>
  <si>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</si>
  <si>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</si>
  <si>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</si>
  <si>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</si>
  <si>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</si>
  <si>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</si>
  <si>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</si>
  <si>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</si>
  <si>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</si>
  <si>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</si>
  <si>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</si>
  <si>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</si>
  <si>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</si>
  <si>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</si>
  <si>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</si>
  <si>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</si>
  <si>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</si>
  <si>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</si>
  <si>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</si>
  <si>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</si>
  <si>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</si>
  <si>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</si>
  <si>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</si>
  <si>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</si>
  <si>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</si>
  <si>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</si>
  <si>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</si>
  <si>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</si>
  <si>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</si>
  <si>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</si>
  <si>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</si>
  <si>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</si>
  <si>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</si>
  <si>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</si>
  <si>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</si>
  <si>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</si>
  <si>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</si>
  <si>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</si>
  <si>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</si>
  <si>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</si>
  <si>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</si>
  <si>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</si>
  <si>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</si>
  <si>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</si>
  <si>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</si>
  <si>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</si>
  <si>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</si>
  <si>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</si>
  <si>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</si>
  <si>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</si>
  <si>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</si>
  <si>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</si>
  <si>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</si>
  <si>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</si>
  <si>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</si>
  <si>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</si>
  <si>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</si>
  <si>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</si>
  <si>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</si>
  <si>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</si>
  <si>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</si>
  <si>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</si>
  <si>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</si>
  <si>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</si>
  <si>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</si>
  <si>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</si>
  <si>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</si>
  <si>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</si>
  <si>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</si>
  <si>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</si>
  <si>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</si>
  <si>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</si>
  <si>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</si>
  <si>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</si>
  <si>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</si>
  <si>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</si>
  <si>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</si>
  <si>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</si>
  <si>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</si>
  <si>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</si>
  <si>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</si>
  <si>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</si>
  <si>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</si>
  <si>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</si>
  <si>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</si>
  <si>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</si>
  <si>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</si>
  <si>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</si>
  <si>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</si>
  <si>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</si>
  <si>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</si>
  <si>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</si>
  <si>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</si>
  <si>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</si>
  <si>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</si>
  <si>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</si>
  <si>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</si>
  <si>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</si>
  <si>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</si>
  <si>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</si>
  <si>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</si>
  <si>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</si>
  <si>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</si>
  <si>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</si>
  <si>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</si>
  <si>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</si>
  <si>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</si>
  <si>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</si>
  <si>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</si>
  <si>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</si>
  <si>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</si>
  <si>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</si>
  <si>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</si>
  <si>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</si>
  <si>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</si>
  <si>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</si>
  <si>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</si>
  <si>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</si>
  <si>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</si>
  <si>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</si>
  <si>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</si>
  <si>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</si>
  <si>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</si>
  <si>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</si>
  <si>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</si>
  <si>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</si>
  <si>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</si>
  <si>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</si>
  <si>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</si>
  <si>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</si>
  <si>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</si>
  <si>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</si>
  <si>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</si>
  <si>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</si>
  <si>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</si>
  <si>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</si>
  <si>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</si>
  <si>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</si>
  <si>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</si>
  <si>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</si>
  <si>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</si>
  <si>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</si>
  <si>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</si>
  <si>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</si>
  <si>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</si>
  <si>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</si>
  <si>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</si>
  <si>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</si>
  <si>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</si>
  <si>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</si>
  <si>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</si>
  <si>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</si>
  <si>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</si>
  <si>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</si>
  <si>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</si>
  <si>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</si>
  <si>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</si>
  <si>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</si>
  <si>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</si>
  <si>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</si>
  <si>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</si>
  <si>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</si>
  <si>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</si>
  <si>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</si>
  <si>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</si>
  <si>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</si>
  <si>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</si>
  <si>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</si>
  <si>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</si>
  <si>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</si>
  <si>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</si>
  <si>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</si>
  <si>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</si>
  <si>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</si>
  <si>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</si>
  <si>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</si>
  <si>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</si>
  <si>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</si>
  <si>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</si>
  <si>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</si>
  <si>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</si>
  <si>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</si>
  <si>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</si>
  <si>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</si>
  <si>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</si>
  <si>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</si>
  <si>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</si>
  <si>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</si>
  <si>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</si>
  <si>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</si>
  <si>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</si>
  <si>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</si>
  <si>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</si>
  <si>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</si>
  <si>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</si>
  <si>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</si>
  <si>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</si>
  <si>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</si>
  <si>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</si>
  <si>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</si>
  <si>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</si>
  <si>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</si>
  <si>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</si>
  <si>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</si>
  <si>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</si>
  <si>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</si>
  <si>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</si>
  <si>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</si>
  <si>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</si>
  <si>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</si>
  <si>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</si>
  <si>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</si>
  <si>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</si>
  <si>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</si>
  <si>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</si>
  <si>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</si>
  <si>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</si>
  <si>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</si>
  <si>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</si>
  <si>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</si>
  <si>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</si>
  <si>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</si>
  <si>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</si>
  <si>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</si>
  <si>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</si>
  <si>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</si>
  <si>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</si>
  <si>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</si>
  <si>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</si>
  <si>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</si>
  <si>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</si>
  <si>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</si>
  <si>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</si>
  <si>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</si>
  <si>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</si>
  <si>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</si>
  <si>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</si>
  <si>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</si>
  <si>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</si>
  <si>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</si>
  <si>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</si>
  <si>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</si>
  <si>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</si>
  <si>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</si>
  <si>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</si>
  <si>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</si>
  <si>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</si>
  <si>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</si>
  <si>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</si>
  <si>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</si>
  <si>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</si>
  <si>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</si>
  <si>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</si>
  <si>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</si>
  <si>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</si>
  <si>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</si>
  <si>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</si>
  <si>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</si>
  <si>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</si>
  <si>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</si>
  <si>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</si>
  <si>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</si>
  <si>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</si>
  <si>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</si>
  <si>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</si>
  <si>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</si>
  <si>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</si>
  <si>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</si>
  <si>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</si>
  <si>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</si>
  <si>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</si>
  <si>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</si>
  <si>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</si>
  <si>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</si>
  <si>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</si>
  <si>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</si>
  <si>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</si>
  <si>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</si>
  <si>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</si>
  <si>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</si>
  <si>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</si>
  <si>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</si>
  <si>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</si>
  <si>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</si>
  <si>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</si>
  <si>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</si>
  <si>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</si>
  <si>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</si>
  <si>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</si>
  <si>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</si>
  <si>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</si>
  <si>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</si>
  <si>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</si>
  <si>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</si>
  <si>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</si>
  <si>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</si>
  <si>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</si>
  <si>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</si>
  <si>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</si>
  <si>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</si>
  <si>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</si>
  <si>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</si>
  <si>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</si>
  <si>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</si>
  <si>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</si>
  <si>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</si>
  <si>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</si>
  <si>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</si>
  <si>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</si>
  <si>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</si>
  <si>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</si>
  <si>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</si>
  <si>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</si>
  <si>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</si>
  <si>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</si>
  <si>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</si>
  <si>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</si>
  <si>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</si>
  <si>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</si>
  <si>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</si>
  <si>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</si>
  <si>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</si>
  <si>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</si>
  <si>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</si>
  <si>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</si>
  <si>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</si>
  <si>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</si>
  <si>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</si>
  <si>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</si>
  <si>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</si>
  <si>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</si>
  <si>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</si>
  <si>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</si>
  <si>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</si>
  <si>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</si>
  <si>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</si>
  <si>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</si>
  <si>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</si>
  <si>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</si>
  <si>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</si>
  <si>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</si>
  <si>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</si>
  <si>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</si>
  <si>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</si>
  <si>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</si>
  <si>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</si>
  <si>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</si>
  <si>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</si>
  <si>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</si>
  <si>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</si>
  <si>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</si>
  <si>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</si>
  <si>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</si>
  <si>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</si>
  <si>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</si>
  <si>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</si>
  <si>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</si>
  <si>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</si>
  <si>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</si>
  <si>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</si>
  <si>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</si>
  <si>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</si>
  <si>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</si>
  <si>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</si>
  <si>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</si>
  <si>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</si>
  <si>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</si>
  <si>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</si>
  <si>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</si>
  <si>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</si>
  <si>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</si>
  <si>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</si>
  <si>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</si>
  <si>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</si>
  <si>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</si>
  <si>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</si>
  <si>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</si>
  <si>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</si>
  <si>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</si>
  <si>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</si>
  <si>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</si>
  <si>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</si>
  <si>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</si>
  <si>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</si>
  <si>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</si>
  <si>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</si>
  <si>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</si>
  <si>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</si>
  <si>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</si>
  <si>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</si>
  <si>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</si>
  <si>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</si>
  <si>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</si>
  <si>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</si>
  <si>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</si>
  <si>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</si>
  <si>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</si>
  <si>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</si>
  <si>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</si>
  <si>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</si>
  <si>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</si>
  <si>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</si>
  <si>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</si>
  <si>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</si>
  <si>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</si>
  <si>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</si>
  <si>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</si>
  <si>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</si>
  <si>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</si>
  <si>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</si>
  <si>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</si>
  <si>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</si>
  <si>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</si>
  <si>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</si>
  <si>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</si>
  <si>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</si>
  <si>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</si>
  <si>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</si>
  <si>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</si>
  <si>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</si>
  <si>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</si>
  <si>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</si>
  <si>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</si>
  <si>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</si>
  <si>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</si>
  <si>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</si>
  <si>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</si>
  <si>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</si>
  <si>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</si>
  <si>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</si>
  <si>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</si>
  <si>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</si>
  <si>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</si>
  <si>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</si>
  <si>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</si>
  <si>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</si>
  <si>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</si>
  <si>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</si>
  <si>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</si>
  <si>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</si>
  <si>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</si>
  <si>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</si>
  <si>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</si>
  <si>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</si>
  <si>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</si>
  <si>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</si>
  <si>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</si>
  <si>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</si>
  <si>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</si>
  <si>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</si>
  <si>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</si>
  <si>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</si>
  <si>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</si>
  <si>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</si>
  <si>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</si>
  <si>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</si>
  <si>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</si>
  <si>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</si>
  <si>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</si>
  <si>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</si>
  <si>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</si>
  <si>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</si>
  <si>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</si>
  <si>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</si>
  <si>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</si>
  <si>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</si>
  <si>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</si>
  <si>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</si>
  <si>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</si>
  <si>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</si>
  <si>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</si>
  <si>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</si>
  <si>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</si>
  <si>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</si>
  <si>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</si>
  <si>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</si>
  <si>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</si>
  <si>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</si>
  <si>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</si>
  <si>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</si>
  <si>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</si>
  <si>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</si>
  <si>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</si>
  <si>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</si>
  <si>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</si>
  <si>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</si>
  <si>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</si>
  <si>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</si>
  <si>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</si>
  <si>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</si>
  <si>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</si>
  <si>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</si>
  <si>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</si>
  <si>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</si>
  <si>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</si>
  <si>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</si>
  <si>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</si>
  <si>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</si>
  <si>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</si>
  <si>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</si>
  <si>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</si>
  <si>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</si>
  <si>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</si>
  <si>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</si>
  <si>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</si>
  <si>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</si>
  <si>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</si>
  <si>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</si>
  <si>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</si>
  <si>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</si>
  <si>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</si>
  <si>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</si>
  <si>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</si>
  <si>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</si>
  <si>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</si>
  <si>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</si>
  <si>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</si>
  <si>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</si>
  <si>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</si>
  <si>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</si>
  <si>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</si>
  <si>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</si>
  <si>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</si>
  <si>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</si>
  <si>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</si>
  <si>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</si>
  <si>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</si>
  <si>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</si>
  <si>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</si>
  <si>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</si>
  <si>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</si>
  <si>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</si>
  <si>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</si>
  <si>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</si>
  <si>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</si>
  <si>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</si>
  <si>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</si>
  <si>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</si>
  <si>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</si>
  <si>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</si>
  <si>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</si>
  <si>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</si>
  <si>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</si>
  <si>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</si>
  <si>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</si>
  <si>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</si>
  <si>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</si>
  <si>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</si>
  <si>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</si>
  <si>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</si>
  <si>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</si>
  <si>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</si>
  <si>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</si>
  <si>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</si>
  <si>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</si>
  <si>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</si>
  <si>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</si>
  <si>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</si>
  <si>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</si>
  <si>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</si>
  <si>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</si>
  <si>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</si>
  <si>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</si>
  <si>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</si>
  <si>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</si>
  <si>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</si>
  <si>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</si>
  <si>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</si>
  <si>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</si>
  <si>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</si>
  <si>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</si>
  <si>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</si>
  <si>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</si>
  <si>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</si>
  <si>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</si>
  <si>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</si>
  <si>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</si>
  <si>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</si>
  <si>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</si>
  <si>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</si>
  <si>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</si>
  <si>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</si>
  <si>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</si>
  <si>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</si>
  <si>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</si>
  <si>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</si>
  <si>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</si>
  <si>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</si>
  <si>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</si>
  <si>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</si>
  <si>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</si>
  <si>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</si>
  <si>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</si>
  <si>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</si>
  <si>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</si>
  <si>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</si>
  <si>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</si>
  <si>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</si>
  <si>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</si>
  <si>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</si>
  <si>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</si>
  <si>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</si>
  <si>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</si>
  <si>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</si>
  <si>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</si>
  <si>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</si>
  <si>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</si>
  <si>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</si>
  <si>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</si>
  <si>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</si>
  <si>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</si>
  <si>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</si>
  <si>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</si>
  <si>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</si>
  <si>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</si>
  <si>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</si>
  <si>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</si>
  <si>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</si>
  <si>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</si>
  <si>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</si>
  <si>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</si>
  <si>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</si>
  <si>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</si>
  <si>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</si>
  <si>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</si>
  <si>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</si>
  <si>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</si>
  <si>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</si>
  <si>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</si>
  <si>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</si>
  <si>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</si>
  <si>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</si>
  <si>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</si>
  <si>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</si>
  <si>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</si>
  <si>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</si>
  <si>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</si>
  <si>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</si>
  <si>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</si>
  <si>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</si>
  <si>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</si>
  <si>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</si>
  <si>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</si>
  <si>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</si>
  <si>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</si>
  <si>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</si>
  <si>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</si>
  <si>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</si>
  <si>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</si>
  <si>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</si>
  <si>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</si>
  <si>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</si>
  <si>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</si>
  <si>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</si>
  <si>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</si>
  <si>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</si>
  <si>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</si>
  <si>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</si>
  <si>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</si>
  <si>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</si>
  <si>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</si>
  <si>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</si>
  <si>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</si>
  <si>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</si>
  <si>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</si>
  <si>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</si>
  <si>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</si>
  <si>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</si>
  <si>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</si>
  <si>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</si>
  <si>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</si>
  <si>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</si>
  <si>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</si>
  <si>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</si>
  <si>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</si>
  <si>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</si>
  <si>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</si>
  <si>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</si>
  <si>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</si>
  <si>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</si>
  <si>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</si>
  <si>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</si>
  <si>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</si>
  <si>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</si>
  <si>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</si>
  <si>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</si>
  <si>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</si>
  <si>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</si>
  <si>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</si>
  <si>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</si>
  <si>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</si>
  <si>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</si>
  <si>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</si>
  <si>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</si>
  <si>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</si>
  <si>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</si>
  <si>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</si>
  <si>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</si>
  <si>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</si>
  <si>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</si>
  <si>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</si>
  <si>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</si>
  <si>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</si>
  <si>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</si>
  <si>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</si>
  <si>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</si>
  <si>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</si>
  <si>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</si>
  <si>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</si>
  <si>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</si>
  <si>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</si>
  <si>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</si>
  <si>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</si>
  <si>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</si>
  <si>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</si>
  <si>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</si>
  <si>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</si>
  <si>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</si>
  <si>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</si>
  <si>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</si>
  <si>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</si>
  <si>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</si>
  <si>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</si>
  <si>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</si>
  <si>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</si>
  <si>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</si>
  <si>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</si>
  <si>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</si>
  <si>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</si>
  <si>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</si>
  <si>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</si>
  <si>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</si>
  <si>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</si>
  <si>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</si>
  <si>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</si>
  <si>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</si>
  <si>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</si>
  <si>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</si>
  <si>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</si>
  <si>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</si>
  <si>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</si>
  <si>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</si>
  <si>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</si>
  <si>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</si>
  <si>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</si>
  <si>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</si>
  <si>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</si>
  <si>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</si>
  <si>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</si>
  <si>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</si>
  <si>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</si>
  <si>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</si>
  <si>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</si>
  <si>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</si>
  <si>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</si>
  <si>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</si>
  <si>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</si>
  <si>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</si>
  <si>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</si>
  <si>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</si>
  <si>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</si>
  <si>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</si>
  <si>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</si>
  <si>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</si>
  <si>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</si>
  <si>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</si>
  <si>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</si>
  <si>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</si>
  <si>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</si>
  <si>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</si>
  <si>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</si>
  <si>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</si>
  <si>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</si>
  <si>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</si>
  <si>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</si>
  <si>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</si>
  <si>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</si>
  <si>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</si>
  <si>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</si>
  <si>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</si>
  <si>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</si>
  <si>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</si>
  <si>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</si>
  <si>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</si>
  <si>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</si>
  <si>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</si>
  <si>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</si>
  <si>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</si>
  <si>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</si>
  <si>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</si>
  <si>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</si>
  <si>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</si>
  <si>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</si>
  <si>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</si>
  <si>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</si>
  <si>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</si>
  <si>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</si>
  <si>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</si>
  <si>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</si>
  <si>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</si>
  <si>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</si>
  <si>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</si>
  <si>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</si>
  <si>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</si>
  <si>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</si>
  <si>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</si>
  <si>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</si>
  <si>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</si>
  <si>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</si>
  <si>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</si>
  <si>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</si>
  <si>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</si>
  <si>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</si>
  <si>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</si>
  <si>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</si>
  <si>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</si>
  <si>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</si>
  <si>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</si>
  <si>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</si>
  <si>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</si>
  <si>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</si>
  <si>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</si>
  <si>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</si>
  <si>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</si>
  <si>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</si>
  <si>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</si>
  <si>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</si>
  <si>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</si>
  <si>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</si>
  <si>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</si>
  <si>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</si>
  <si>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</si>
  <si>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</si>
  <si>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</si>
  <si>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</si>
  <si>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</si>
  <si>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</si>
  <si>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</si>
  <si>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</si>
  <si>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</si>
  <si>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</si>
  <si>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</si>
  <si>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</si>
  <si>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</si>
  <si>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</si>
  <si>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</si>
  <si>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</si>
  <si>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</si>
  <si>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</si>
  <si>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</si>
  <si>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</si>
  <si>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</si>
  <si>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</si>
  <si>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</si>
  <si>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</si>
  <si>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</si>
  <si>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</si>
  <si>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</si>
  <si>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</si>
  <si>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</si>
  <si>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</si>
  <si>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</si>
  <si>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</si>
  <si>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</si>
  <si>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</si>
  <si>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</si>
  <si>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</si>
  <si>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</si>
  <si>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</si>
  <si>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</si>
  <si>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</si>
  <si>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</si>
  <si>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</si>
  <si>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</si>
  <si>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</si>
  <si>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</si>
  <si>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</si>
  <si>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</si>
  <si>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</si>
  <si>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</si>
  <si>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</si>
  <si>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</si>
  <si>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</si>
  <si>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</si>
  <si>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</si>
  <si>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</si>
  <si>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</si>
  <si>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</si>
  <si>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</si>
  <si>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</si>
  <si>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</si>
  <si>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</si>
  <si>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</si>
  <si>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</si>
  <si>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</si>
  <si>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</si>
  <si>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</si>
  <si>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</si>
  <si>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</si>
  <si>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</si>
  <si>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</si>
  <si>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</si>
  <si>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</si>
  <si>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</si>
  <si>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</si>
  <si>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</si>
  <si>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</si>
  <si>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</si>
  <si>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</si>
  <si>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</si>
  <si>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</si>
  <si>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</si>
  <si>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</si>
  <si>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</si>
  <si>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</si>
  <si>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</si>
  <si>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</si>
  <si>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</si>
  <si>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</si>
  <si>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</si>
  <si>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</si>
  <si>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</si>
  <si>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</si>
  <si>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</si>
  <si>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</si>
  <si>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</si>
  <si>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</si>
  <si>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</si>
  <si>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</si>
  <si>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</si>
  <si>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</si>
  <si>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</si>
  <si>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</si>
  <si>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</si>
  <si>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</si>
  <si>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</si>
  <si>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</si>
  <si>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</si>
  <si>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</si>
  <si>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</si>
  <si>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</si>
  <si>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</si>
  <si>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</si>
  <si>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</si>
  <si>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</si>
  <si>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</si>
  <si>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</si>
  <si>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</si>
  <si>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</si>
  <si>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</si>
  <si>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</si>
  <si>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</si>
  <si>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</si>
  <si>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</si>
  <si>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</si>
  <si>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</si>
  <si>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</si>
  <si>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</si>
  <si>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</si>
  <si>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</si>
  <si>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</si>
  <si>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</si>
  <si>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</si>
  <si>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</si>
  <si>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</si>
  <si>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</si>
  <si>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</si>
  <si>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</si>
  <si>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</si>
  <si>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</si>
  <si>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</si>
  <si>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</si>
  <si>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</si>
  <si>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</si>
  <si>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</si>
  <si>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</si>
  <si>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</si>
  <si>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</si>
  <si>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</si>
  <si>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</si>
  <si>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</si>
  <si>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</si>
  <si>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</si>
  <si>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</si>
  <si>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</si>
  <si>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</si>
  <si>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</si>
  <si>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</si>
  <si>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</si>
  <si>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</si>
  <si>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</si>
  <si>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</si>
  <si>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</si>
  <si>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</si>
  <si>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</si>
  <si>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</si>
  <si>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</si>
  <si>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</si>
  <si>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</si>
  <si>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</si>
  <si>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</si>
  <si>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</si>
  <si>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</si>
  <si>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</si>
  <si>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</si>
  <si>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</si>
  <si>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</si>
  <si>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</si>
  <si>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</si>
  <si>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</si>
  <si>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</si>
  <si>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</si>
  <si>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</si>
  <si>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</si>
  <si>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</si>
  <si>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</si>
  <si>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</si>
  <si>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</si>
  <si>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</si>
  <si>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</si>
  <si>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</si>
  <si>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</si>
  <si>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</si>
  <si>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</si>
  <si>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</si>
  <si>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</si>
  <si>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</si>
  <si>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</si>
  <si>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</si>
  <si>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</si>
  <si>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</si>
  <si>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</si>
  <si>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</si>
  <si>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</si>
  <si>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</si>
  <si>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</si>
  <si>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</si>
  <si>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</si>
  <si>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</si>
  <si>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</si>
  <si>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</si>
  <si>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</si>
  <si>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</si>
  <si>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</si>
  <si>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</si>
  <si>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</si>
  <si>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</si>
  <si>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</si>
  <si>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</si>
  <si>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</si>
  <si>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</si>
  <si>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</si>
  <si>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</si>
  <si>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</si>
  <si>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</si>
  <si>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</si>
  <si>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</si>
  <si>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</si>
  <si>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</si>
  <si>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</si>
  <si>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</si>
  <si>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</si>
  <si>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</si>
  <si>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</si>
  <si>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</si>
  <si>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</si>
  <si>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</si>
  <si>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</si>
  <si>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</si>
  <si>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</si>
  <si>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</si>
  <si>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</si>
  <si>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</si>
  <si>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</si>
  <si>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</si>
  <si>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</si>
  <si>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</si>
  <si>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</si>
  <si>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</si>
  <si>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</si>
  <si>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</si>
  <si>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</si>
  <si>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</si>
  <si>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</si>
  <si>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</si>
  <si>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</si>
  <si>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</si>
  <si>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</si>
  <si>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</si>
  <si>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</si>
  <si>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</si>
  <si>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</si>
  <si>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</si>
  <si>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</si>
  <si>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</si>
  <si>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</si>
  <si>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</si>
  <si>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</si>
  <si>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</si>
  <si>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</si>
  <si>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</si>
  <si>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</si>
  <si>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</si>
  <si>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</si>
  <si>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</si>
  <si>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</si>
  <si>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</si>
  <si>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</si>
  <si>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</si>
  <si>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</si>
  <si>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</si>
  <si>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</si>
  <si>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</si>
  <si>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</si>
  <si>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</si>
  <si>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</si>
  <si>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</si>
  <si>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</si>
  <si>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</si>
  <si>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</si>
  <si>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</si>
  <si>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</si>
  <si>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</si>
  <si>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</si>
  <si>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</si>
  <si>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</si>
  <si>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</si>
  <si>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</si>
  <si>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</si>
  <si>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</si>
  <si>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</si>
  <si>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</si>
  <si>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</si>
  <si>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</si>
  <si>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</si>
  <si>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</si>
  <si>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</si>
  <si>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</si>
  <si>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</si>
  <si>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</si>
  <si>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</si>
  <si>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</si>
  <si>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</si>
  <si>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</si>
  <si>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</si>
  <si>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</si>
  <si>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</si>
  <si>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</si>
  <si>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</si>
  <si>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</si>
  <si>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</si>
  <si>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</si>
  <si>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</si>
  <si>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</si>
  <si>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</si>
  <si>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</si>
  <si>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</si>
  <si>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</si>
  <si>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</si>
  <si>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</si>
  <si>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</si>
  <si>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</si>
  <si>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</si>
  <si>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</si>
  <si>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</si>
  <si>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</si>
  <si>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</si>
  <si>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</si>
  <si>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</si>
  <si>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</si>
  <si>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</si>
  <si>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</si>
  <si>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</si>
  <si>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</si>
  <si>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</si>
  <si>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</si>
  <si>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</si>
  <si>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</si>
  <si>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</si>
  <si>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</si>
  <si>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</si>
  <si>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</si>
  <si>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</si>
  <si>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</si>
  <si>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</si>
  <si>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</si>
  <si>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</si>
  <si>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</si>
  <si>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</si>
  <si>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</si>
  <si>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</si>
  <si>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</si>
  <si>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</si>
  <si>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</si>
  <si>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</si>
  <si>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</si>
  <si>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</si>
  <si>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</si>
  <si>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</si>
  <si>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</si>
  <si>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</si>
  <si>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</si>
  <si>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</si>
  <si>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</si>
  <si>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</si>
  <si>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</si>
  <si>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</si>
  <si>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</si>
  <si>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</si>
  <si>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</si>
  <si>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</si>
  <si>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</si>
  <si>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</si>
  <si>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</si>
  <si>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</si>
  <si>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</si>
  <si>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</si>
  <si>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</si>
  <si>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</si>
  <si>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</si>
  <si>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</si>
  <si>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</si>
  <si>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</si>
  <si>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</si>
  <si>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</si>
  <si>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</si>
  <si>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</si>
  <si>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</si>
  <si>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</si>
  <si>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</si>
  <si>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</si>
  <si>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</si>
  <si>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</si>
  <si>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</si>
  <si>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</si>
  <si>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</si>
  <si>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</si>
  <si>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</si>
  <si>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</si>
  <si>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</si>
  <si>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</si>
  <si>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</si>
  <si>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</si>
  <si>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</si>
  <si>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</si>
  <si>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</si>
  <si>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</si>
  <si>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</si>
  <si>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</si>
  <si>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</si>
  <si>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</si>
  <si>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</si>
  <si>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</si>
  <si>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</si>
  <si>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</si>
  <si>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</si>
  <si>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</si>
  <si>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</si>
  <si>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</si>
  <si>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</si>
  <si>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</si>
  <si>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</si>
  <si>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</si>
  <si>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</si>
  <si>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</si>
  <si>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</si>
  <si>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</si>
  <si>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</si>
  <si>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</si>
  <si>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</si>
  <si>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</si>
  <si>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</si>
  <si>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</si>
  <si>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</si>
  <si>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</si>
  <si>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</si>
  <si>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</si>
  <si>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</si>
  <si>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</si>
  <si>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</si>
  <si>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</si>
  <si>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</si>
  <si>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</si>
  <si>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</si>
  <si>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</si>
  <si>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</si>
  <si>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</si>
  <si>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</si>
  <si>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</si>
  <si>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</si>
  <si>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</si>
  <si>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</si>
  <si>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</si>
  <si>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</si>
  <si>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</si>
  <si>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</si>
  <si>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</si>
  <si>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</si>
  <si>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</si>
  <si>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</si>
  <si>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</si>
  <si>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</si>
  <si>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</si>
  <si>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</si>
  <si>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</si>
  <si>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</si>
  <si>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</si>
  <si>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</si>
  <si>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</si>
  <si>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</si>
  <si>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</si>
  <si>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</si>
  <si>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</si>
  <si>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</si>
  <si>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</si>
  <si>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</si>
  <si>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</si>
  <si>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</si>
  <si>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</si>
  <si>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</si>
  <si>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</si>
  <si>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</si>
  <si>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</si>
  <si>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</si>
  <si>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</si>
  <si>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</si>
  <si>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</si>
  <si>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</si>
  <si>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</si>
  <si>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</si>
  <si>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</si>
  <si>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</si>
  <si>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</si>
  <si>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</si>
  <si>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</si>
  <si>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</si>
  <si>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</si>
  <si>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</si>
  <si>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</si>
  <si>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</si>
  <si>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</si>
  <si>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</si>
  <si>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</si>
  <si>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</si>
  <si>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</si>
  <si>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</si>
  <si>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</si>
  <si>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</si>
  <si>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</si>
  <si>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</si>
  <si>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</si>
  <si>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</si>
  <si>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</si>
  <si>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</si>
  <si>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</si>
  <si>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</si>
  <si>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</si>
  <si>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</si>
  <si>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</si>
  <si>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</si>
  <si>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</si>
  <si>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</si>
  <si>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</si>
  <si>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</si>
  <si>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</si>
  <si>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</si>
  <si>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</si>
  <si>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</si>
  <si>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</si>
  <si>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</si>
  <si>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</si>
  <si>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</si>
  <si>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</si>
  <si>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</si>
  <si>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</si>
  <si>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</si>
  <si>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</si>
  <si>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</si>
  <si>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</si>
  <si>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</si>
  <si>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</si>
  <si>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</si>
  <si>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</si>
  <si>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</si>
  <si>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</si>
  <si>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</si>
  <si>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</si>
  <si>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</si>
  <si>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</si>
  <si>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</si>
  <si>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</si>
  <si>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</si>
  <si>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</si>
  <si>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</si>
  <si>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</si>
  <si>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</si>
  <si>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</si>
  <si>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</si>
  <si>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</si>
  <si>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</si>
  <si>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</si>
  <si>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</si>
  <si>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</si>
  <si>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</si>
  <si>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</si>
  <si>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</si>
  <si>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</si>
  <si>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</si>
  <si>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</si>
  <si>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</si>
  <si>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</si>
  <si>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</si>
  <si>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</si>
  <si>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</si>
  <si>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</si>
  <si>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</si>
  <si>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</si>
  <si>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</si>
  <si>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</si>
  <si>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</si>
  <si>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</si>
  <si>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</si>
  <si>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</si>
  <si>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</si>
  <si>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</si>
  <si>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</si>
  <si>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</si>
  <si>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</si>
  <si>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</si>
  <si>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</si>
  <si>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</si>
  <si>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</si>
  <si>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</si>
  <si>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</si>
  <si>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</si>
  <si>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</si>
  <si>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</si>
  <si>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</si>
  <si>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</si>
  <si>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</si>
  <si>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</si>
  <si>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</si>
  <si>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</si>
  <si>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</si>
  <si>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</si>
  <si>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</si>
  <si>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</si>
  <si>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</si>
  <si>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</si>
  <si>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</si>
  <si>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</si>
  <si>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</si>
  <si>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</si>
  <si>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</si>
  <si>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</si>
  <si>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</si>
  <si>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</si>
  <si>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</si>
  <si>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</si>
  <si>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</si>
  <si>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</si>
  <si>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</si>
  <si>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</si>
  <si>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</si>
  <si>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</si>
  <si>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</si>
  <si>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</si>
  <si>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</si>
  <si>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</si>
  <si>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</si>
  <si>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</si>
  <si>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</si>
  <si>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</si>
  <si>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</si>
  <si>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</si>
  <si>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</si>
  <si>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</si>
  <si>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</si>
  <si>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</si>
  <si>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</si>
  <si>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</si>
  <si>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</si>
  <si>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</si>
  <si>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</si>
  <si>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</si>
  <si>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</si>
  <si>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</si>
  <si>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</si>
  <si>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</si>
  <si>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</si>
  <si>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</si>
  <si>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</si>
  <si>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</si>
  <si>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</si>
  <si>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</si>
  <si>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</si>
  <si>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</si>
  <si>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</si>
  <si>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</si>
  <si>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</si>
  <si>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</si>
  <si>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</si>
  <si>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</si>
  <si>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</si>
  <si>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</si>
  <si>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</si>
  <si>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</si>
  <si>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</si>
  <si>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</si>
  <si>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</si>
  <si>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</si>
  <si>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</si>
  <si>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</si>
  <si>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</si>
  <si>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</si>
  <si>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</si>
  <si>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</si>
  <si>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</si>
  <si>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</si>
  <si>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</si>
  <si>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</si>
  <si>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</si>
  <si>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</si>
  <si>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</si>
  <si>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</si>
  <si>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</si>
  <si>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</si>
  <si>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</si>
  <si>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</si>
  <si>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</si>
  <si>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</si>
  <si>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</si>
  <si>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</si>
  <si>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</si>
  <si>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</si>
  <si>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</si>
  <si>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</si>
  <si>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</si>
  <si>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</si>
  <si>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</si>
  <si>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</si>
  <si>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</si>
  <si>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</si>
  <si>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</si>
  <si>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</si>
  <si>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</si>
  <si>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</si>
  <si>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</si>
  <si>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</si>
  <si>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</si>
  <si>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</si>
  <si>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</si>
  <si>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</si>
  <si>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</si>
  <si>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</si>
  <si>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</si>
  <si>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</si>
  <si>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</si>
  <si>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</si>
  <si>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</si>
  <si>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</si>
  <si>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</si>
  <si>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</si>
  <si>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</si>
  <si>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</si>
  <si>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</si>
  <si>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</si>
  <si>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</si>
  <si>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</si>
  <si>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</si>
  <si>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</si>
  <si>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</si>
  <si>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</si>
  <si>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</si>
  <si>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</si>
  <si>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</si>
  <si>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</si>
  <si>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</si>
  <si>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</si>
  <si>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</si>
  <si>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</si>
  <si>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</si>
  <si>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</si>
  <si>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</si>
  <si>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</si>
  <si>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</si>
  <si>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</si>
  <si>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</si>
  <si>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</si>
  <si>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</si>
  <si>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</si>
  <si>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</si>
  <si>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</si>
  <si>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</si>
  <si>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</si>
  <si>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</si>
  <si>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</si>
  <si>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</si>
  <si>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</si>
  <si>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</si>
  <si>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</si>
  <si>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</si>
  <si>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</si>
  <si>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</si>
  <si>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</si>
  <si>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</si>
  <si>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</si>
  <si>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</si>
  <si>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</si>
  <si>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</si>
  <si>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</si>
  <si>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</si>
  <si>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</si>
  <si>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</si>
  <si>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</si>
  <si>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</si>
  <si>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</si>
  <si>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</si>
  <si>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</si>
  <si>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</si>
  <si>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</si>
  <si>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</si>
  <si>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</si>
  <si>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</si>
  <si>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</si>
  <si>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</si>
  <si>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</si>
  <si>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</si>
  <si>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</si>
  <si>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</si>
  <si>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</si>
  <si>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</si>
  <si>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</si>
  <si>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</si>
  <si>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</si>
  <si>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</si>
  <si>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</si>
  <si>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</si>
  <si>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</si>
  <si>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</si>
  <si>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</si>
  <si>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</si>
  <si>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</si>
  <si>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</si>
  <si>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</si>
  <si>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</si>
  <si>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</si>
  <si>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</si>
  <si>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</si>
  <si>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</si>
  <si>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</si>
  <si>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</si>
  <si>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</si>
  <si>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</si>
  <si>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</si>
  <si>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</si>
  <si>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</si>
  <si>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</si>
  <si>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</si>
  <si>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</si>
  <si>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</si>
  <si>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</si>
  <si>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</si>
  <si>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</si>
  <si>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</si>
  <si>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</si>
  <si>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</si>
  <si>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</si>
  <si>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</si>
  <si>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</si>
  <si>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</si>
  <si>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</si>
  <si>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</si>
  <si>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</si>
  <si>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</si>
  <si>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</si>
  <si>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</si>
  <si>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</si>
  <si>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</si>
  <si>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</si>
  <si>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</si>
  <si>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</si>
  <si>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</si>
  <si>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</si>
  <si>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</si>
  <si>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</si>
  <si>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</si>
  <si>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</si>
  <si>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</si>
  <si>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</si>
  <si>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</si>
  <si>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</si>
  <si>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</si>
  <si>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</si>
  <si>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</si>
  <si>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</si>
  <si>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</si>
  <si>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</si>
  <si>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</si>
  <si>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</si>
  <si>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</si>
  <si>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</si>
  <si>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</si>
  <si>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</si>
  <si>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</si>
  <si>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</si>
  <si>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</si>
  <si>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</si>
  <si>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</si>
  <si>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</si>
  <si>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</si>
  <si>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</si>
  <si>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</si>
  <si>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</si>
  <si>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</si>
  <si>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</si>
  <si>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</si>
  <si>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</si>
  <si>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</si>
  <si>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</si>
  <si>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</si>
  <si>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</si>
  <si>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</si>
  <si>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</si>
  <si>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</si>
  <si>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</si>
  <si>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</si>
  <si>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</si>
  <si>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</si>
  <si>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</si>
  <si>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</si>
  <si>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</si>
  <si>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</si>
  <si>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</si>
  <si>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</si>
  <si>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</si>
  <si>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</si>
  <si>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</si>
  <si>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</si>
  <si>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</si>
  <si>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</si>
  <si>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</si>
  <si>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</si>
  <si>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</si>
  <si>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</si>
  <si>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</si>
  <si>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</si>
  <si>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</si>
  <si>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</si>
  <si>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</si>
  <si>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</si>
  <si>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</si>
  <si>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</si>
  <si>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</si>
  <si>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</si>
  <si>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</si>
  <si>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</si>
  <si>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</si>
  <si>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</si>
  <si>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</si>
  <si>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</si>
  <si>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</si>
  <si>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</si>
  <si>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</si>
  <si>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</si>
  <si>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</si>
  <si>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</si>
  <si>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</si>
  <si>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</si>
  <si>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</si>
  <si>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</si>
  <si>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</si>
  <si>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</si>
  <si>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</si>
  <si>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</si>
  <si>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</si>
  <si>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</si>
  <si>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</si>
  <si>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</si>
  <si>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</si>
  <si>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</si>
  <si>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</si>
  <si>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</si>
  <si>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</si>
  <si>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</si>
  <si>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</si>
  <si>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</si>
  <si>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</si>
  <si>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</si>
  <si>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</si>
  <si>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</si>
  <si>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</si>
  <si>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</si>
  <si>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</si>
  <si>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</si>
  <si>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</si>
  <si>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</si>
  <si>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</si>
  <si>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</si>
  <si>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</si>
  <si>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</si>
  <si>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</si>
  <si>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</si>
  <si>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</si>
  <si>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</si>
  <si>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</si>
  <si>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</si>
  <si>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</si>
  <si>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</si>
  <si>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</si>
  <si>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</si>
  <si>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</si>
  <si>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</si>
  <si>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</si>
  <si>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</si>
  <si>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</si>
  <si>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</si>
  <si>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</si>
  <si>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</si>
  <si>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</si>
  <si>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</si>
  <si>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</si>
  <si>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</si>
  <si>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</si>
  <si>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</si>
  <si>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</si>
  <si>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</si>
  <si>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</si>
  <si>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</si>
  <si>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</si>
  <si>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</si>
  <si>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</si>
  <si>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</si>
  <si>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</si>
  <si>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</si>
  <si>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</si>
  <si>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</si>
  <si>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</si>
  <si>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</si>
  <si>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</si>
  <si>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</si>
  <si>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</si>
  <si>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</si>
  <si>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</si>
  <si>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</si>
  <si>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</si>
  <si>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</si>
  <si>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</si>
  <si>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</si>
  <si>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</si>
  <si>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</si>
  <si>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</si>
  <si>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</si>
  <si>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</si>
  <si>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</si>
  <si>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</si>
  <si>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</si>
  <si>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</si>
  <si>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</si>
  <si>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</si>
  <si>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</si>
  <si>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</si>
  <si>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</si>
  <si>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</si>
  <si>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</si>
  <si>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</si>
  <si>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</si>
  <si>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</si>
  <si>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</si>
  <si>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</si>
  <si>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</si>
  <si>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</si>
  <si>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</si>
  <si>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</si>
  <si>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</si>
  <si>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</si>
  <si>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</si>
  <si>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</si>
  <si>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</si>
  <si>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</si>
  <si>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</si>
  <si>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</si>
  <si>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</si>
  <si>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</si>
  <si>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</si>
  <si>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</si>
  <si>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</si>
  <si>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</si>
  <si>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</si>
  <si>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</si>
  <si>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</si>
  <si>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</si>
  <si>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</si>
  <si>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</si>
  <si>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</si>
  <si>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</si>
  <si>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</si>
  <si>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</si>
  <si>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</si>
  <si>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</si>
  <si>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</si>
  <si>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</si>
  <si>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</si>
  <si>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</si>
  <si>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</si>
  <si>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</si>
  <si>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</si>
  <si>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</si>
  <si>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</si>
  <si>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</si>
  <si>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</si>
  <si>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</si>
  <si>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</si>
  <si>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</si>
  <si>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</si>
  <si>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</si>
  <si>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</si>
  <si>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</si>
  <si>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</si>
  <si>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</si>
  <si>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</si>
  <si>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</si>
  <si>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</si>
  <si>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</si>
  <si>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</si>
  <si>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</si>
  <si>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</si>
  <si>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</si>
  <si>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</si>
  <si>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</si>
  <si>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</si>
  <si>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</si>
  <si>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</si>
  <si>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</si>
  <si>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</si>
  <si>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</si>
  <si>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</si>
  <si>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</si>
  <si>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</si>
  <si>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</si>
  <si>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</si>
  <si>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</si>
  <si>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</si>
  <si>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</si>
  <si>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</si>
  <si>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</si>
  <si>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</si>
  <si>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</si>
  <si>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</si>
  <si>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</si>
  <si>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</si>
  <si>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</si>
  <si>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</si>
  <si>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</si>
  <si>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</si>
  <si>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</si>
  <si>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</si>
  <si>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</si>
  <si>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</si>
  <si>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</si>
  <si>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</si>
  <si>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</si>
  <si>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</si>
  <si>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</si>
  <si>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</si>
  <si>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</si>
  <si>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</si>
  <si>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</si>
  <si>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</si>
  <si>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</si>
  <si>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</si>
  <si>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</si>
  <si>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</si>
  <si>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</si>
  <si>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</si>
  <si>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</si>
  <si>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</si>
  <si>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</si>
  <si>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</si>
  <si>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</si>
  <si>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</si>
  <si>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</si>
  <si>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</si>
  <si>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</si>
  <si>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</si>
  <si>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</si>
  <si>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</si>
  <si>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</si>
  <si>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</si>
  <si>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</si>
  <si>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</si>
  <si>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</si>
  <si>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</si>
  <si>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</si>
  <si>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</si>
  <si>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</si>
  <si>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</si>
  <si>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</si>
  <si>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</si>
  <si>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</si>
  <si>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</si>
  <si>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</si>
  <si>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</si>
  <si>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</si>
  <si>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</si>
  <si>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</si>
  <si>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</si>
  <si>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</si>
  <si>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</si>
  <si>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</si>
  <si>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</si>
  <si>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</si>
  <si>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</si>
  <si>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</si>
  <si>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</si>
  <si>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</si>
  <si>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</si>
  <si>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</si>
  <si>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</si>
  <si>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</si>
  <si>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</si>
  <si>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</si>
  <si>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</si>
  <si>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</si>
  <si>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</si>
  <si>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</si>
  <si>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</si>
  <si>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</si>
  <si>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</si>
  <si>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</si>
  <si>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</si>
  <si>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</si>
  <si>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</si>
  <si>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</si>
  <si>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</si>
  <si>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</si>
  <si>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</si>
  <si>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</si>
  <si>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</si>
  <si>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</si>
  <si>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</si>
  <si>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</si>
  <si>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</si>
  <si>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</si>
  <si>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</si>
  <si>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</si>
  <si>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</si>
  <si>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</si>
  <si>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</si>
  <si>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</si>
  <si>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</si>
  <si>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</si>
  <si>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</si>
  <si>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</si>
  <si>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</si>
  <si>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</si>
  <si>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</si>
  <si>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</si>
  <si>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</si>
  <si>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</si>
  <si>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</si>
  <si>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</si>
  <si>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</si>
  <si>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</si>
  <si>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</si>
  <si>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</si>
  <si>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</si>
  <si>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</si>
  <si>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</si>
  <si>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</si>
  <si>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</si>
  <si>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</si>
  <si>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</si>
  <si>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</si>
  <si>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</si>
  <si>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</si>
  <si>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</si>
  <si>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</si>
  <si>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</si>
  <si>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</si>
  <si>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</si>
  <si>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</si>
  <si>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</si>
  <si>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</si>
  <si>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</si>
  <si>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</si>
  <si>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</si>
  <si>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</si>
  <si>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</si>
  <si>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</si>
  <si>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</si>
  <si>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</si>
  <si>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</si>
  <si>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</si>
  <si>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</si>
  <si>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</si>
  <si>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</si>
  <si>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</si>
  <si>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</si>
  <si>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</si>
  <si>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</si>
  <si>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</si>
  <si>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</si>
  <si>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</si>
  <si>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</si>
  <si>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</si>
  <si>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</si>
  <si>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</si>
  <si>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</si>
  <si>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</si>
  <si>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</si>
  <si>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</si>
  <si>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</si>
  <si>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</si>
  <si>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</si>
  <si>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</si>
  <si>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</si>
  <si>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</si>
  <si>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</si>
  <si>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</si>
  <si>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</si>
  <si>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</si>
  <si>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</si>
  <si>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</si>
  <si>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</si>
  <si>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</si>
  <si>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</si>
  <si>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</si>
  <si>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</si>
  <si>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</si>
  <si>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</si>
  <si>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</si>
  <si>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</si>
  <si>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</si>
  <si>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</si>
  <si>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</si>
  <si>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</si>
  <si>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</si>
  <si>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</si>
  <si>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</si>
  <si>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</si>
  <si>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</si>
  <si>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</si>
  <si>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</si>
  <si>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</si>
  <si>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</si>
  <si>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</si>
  <si>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</si>
  <si>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</si>
  <si>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</si>
  <si>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</si>
  <si>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</si>
  <si>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</si>
  <si>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</si>
  <si>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</si>
  <si>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</si>
  <si>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</si>
  <si>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</si>
  <si>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</si>
  <si>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</si>
  <si>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</si>
  <si>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</si>
  <si>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</si>
  <si>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</si>
  <si>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</si>
  <si>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</si>
  <si>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</si>
  <si>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</si>
  <si>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</si>
  <si>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</si>
  <si>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</si>
  <si>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</si>
  <si>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</si>
  <si>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</si>
  <si>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</si>
  <si>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</si>
  <si>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</si>
  <si>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</si>
  <si>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</si>
  <si>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</si>
  <si>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</si>
  <si>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</si>
  <si>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</si>
  <si>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</si>
  <si>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</si>
  <si>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</si>
  <si>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</si>
  <si>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</si>
  <si>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</si>
  <si>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</si>
  <si>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</si>
  <si>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</si>
  <si>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</si>
  <si>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</si>
  <si>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</si>
  <si>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</si>
  <si>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</si>
  <si>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</si>
  <si>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</si>
  <si>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</si>
  <si>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</si>
  <si>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</si>
  <si>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</si>
  <si>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</si>
  <si>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</si>
  <si>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</si>
  <si>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</si>
  <si>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</si>
  <si>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</si>
  <si>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</si>
  <si>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</si>
  <si>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</si>
  <si>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</si>
  <si>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</si>
  <si>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</si>
  <si>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</si>
  <si>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</si>
  <si>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</si>
  <si>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</si>
  <si>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</si>
  <si>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</si>
  <si>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</si>
  <si>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</si>
  <si>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</si>
  <si>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</si>
  <si>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</si>
  <si>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</si>
  <si>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</si>
  <si>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</si>
  <si>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</si>
  <si>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</si>
  <si>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</si>
  <si>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</si>
  <si>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</si>
  <si>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</si>
  <si>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</si>
  <si>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</si>
  <si>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</si>
  <si>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</si>
  <si>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</si>
  <si>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</si>
  <si>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</si>
  <si>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</si>
  <si>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</si>
  <si>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</si>
  <si>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</si>
  <si>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</si>
  <si>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</si>
  <si>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</si>
  <si>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</si>
  <si>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</si>
  <si>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</si>
  <si>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</si>
  <si>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</si>
  <si>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</si>
  <si>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</si>
  <si>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</si>
  <si>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</si>
  <si>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</si>
  <si>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</si>
  <si>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</si>
  <si>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</si>
  <si>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</si>
  <si>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</si>
  <si>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</si>
  <si>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</si>
  <si>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</si>
  <si>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</si>
  <si>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</si>
  <si>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</si>
  <si>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</si>
  <si>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</si>
  <si>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</si>
  <si>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</si>
  <si>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</si>
  <si>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</si>
  <si>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</si>
  <si>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</si>
  <si>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</si>
  <si>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</si>
  <si>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</si>
  <si>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</si>
  <si>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</si>
  <si>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</si>
  <si>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</si>
  <si>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</si>
  <si>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</si>
  <si>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</si>
  <si>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</si>
  <si>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</si>
  <si>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</si>
  <si>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</si>
  <si>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</si>
  <si>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</si>
  <si>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</si>
  <si>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</si>
  <si>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</si>
  <si>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</si>
  <si>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</si>
  <si>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</si>
  <si>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</si>
  <si>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</si>
  <si>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</si>
  <si>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</si>
  <si>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</si>
  <si>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</si>
  <si>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</si>
  <si>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</si>
  <si>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</si>
  <si>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</si>
  <si>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</si>
  <si>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</si>
  <si>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</si>
  <si>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</si>
  <si>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</si>
  <si>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</si>
  <si>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</si>
  <si>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</si>
  <si>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</si>
  <si>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</si>
  <si>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</si>
  <si>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</si>
  <si>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</si>
  <si>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</si>
  <si>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</si>
  <si>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</si>
  <si>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</si>
  <si>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</si>
  <si>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</si>
  <si>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</si>
  <si>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</si>
  <si>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</si>
  <si>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</si>
  <si>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</si>
  <si>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</si>
  <si>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</si>
  <si>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</si>
  <si>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</si>
  <si>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</si>
  <si>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</si>
  <si>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</si>
  <si>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</si>
  <si>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</si>
  <si>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</si>
  <si>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</si>
  <si>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</si>
  <si>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</si>
  <si>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</si>
  <si>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</si>
  <si>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</si>
  <si>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</si>
  <si>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</si>
  <si>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</si>
  <si>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</si>
  <si>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</si>
  <si>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</si>
  <si>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</si>
  <si>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</si>
  <si>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</si>
  <si>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</si>
  <si>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</si>
  <si>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</si>
  <si>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</si>
  <si>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</si>
  <si>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</si>
  <si>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</si>
  <si>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</si>
  <si>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</si>
  <si>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</si>
  <si>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</si>
  <si>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</si>
  <si>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</si>
  <si>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</si>
  <si>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</si>
  <si>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</si>
  <si>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</si>
  <si>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</si>
  <si>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</si>
  <si>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</si>
  <si>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</si>
  <si>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</si>
  <si>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</si>
  <si>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</si>
  <si>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</si>
  <si>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</si>
  <si>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</si>
  <si>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</si>
  <si>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</si>
  <si>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</si>
  <si>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</si>
  <si>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</si>
  <si>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</si>
  <si>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</si>
  <si>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</si>
  <si>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</si>
  <si>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</si>
  <si>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</si>
  <si>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</si>
  <si>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</si>
  <si>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</si>
  <si>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</si>
  <si>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</si>
  <si>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</si>
  <si>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</si>
  <si>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</si>
  <si>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</si>
  <si>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</si>
  <si>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</si>
  <si>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</si>
  <si>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</si>
  <si>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</si>
  <si>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</si>
  <si>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</si>
  <si>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</si>
  <si>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</si>
  <si>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</si>
  <si>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</si>
  <si>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</si>
  <si>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</si>
  <si>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</si>
  <si>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</si>
  <si>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</si>
  <si>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</si>
  <si>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</si>
  <si>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</si>
  <si>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</si>
  <si>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</si>
  <si>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</si>
  <si>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</si>
  <si>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</si>
  <si>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</si>
  <si>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</si>
  <si>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</si>
  <si>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</si>
  <si>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</si>
  <si>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</si>
  <si>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</si>
  <si>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</si>
  <si>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</si>
  <si>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</si>
  <si>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</si>
  <si>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</si>
  <si>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</si>
  <si>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</si>
  <si>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</si>
  <si>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</si>
  <si>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</si>
  <si>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</si>
  <si>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</si>
  <si>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</si>
  <si>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</si>
  <si>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</si>
  <si>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</si>
  <si>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</si>
  <si>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</si>
  <si>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</si>
  <si>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</si>
  <si>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</si>
  <si>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</si>
  <si>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</si>
  <si>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</si>
  <si>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</si>
  <si>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</si>
  <si>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</si>
  <si>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</si>
  <si>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</si>
  <si>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</si>
  <si>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</si>
  <si>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</si>
  <si>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</si>
  <si>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</si>
  <si>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</si>
  <si>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</si>
  <si>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</si>
  <si>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</si>
  <si>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</si>
  <si>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</si>
  <si>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</si>
  <si>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</si>
  <si>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</si>
  <si>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</si>
  <si>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</si>
  <si>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</si>
  <si>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</si>
  <si>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</si>
  <si>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</si>
  <si>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</si>
  <si>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</si>
  <si>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</si>
  <si>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</si>
  <si>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</si>
  <si>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</si>
  <si>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</si>
  <si>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</si>
  <si>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</si>
  <si>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</si>
  <si>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</si>
  <si>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</si>
  <si>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</si>
  <si>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</si>
  <si>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</si>
  <si>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</si>
  <si>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</si>
  <si>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</si>
  <si>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</si>
  <si>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</si>
  <si>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</si>
  <si>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</si>
  <si>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</si>
  <si>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</si>
  <si>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</si>
  <si>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</si>
  <si>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</si>
  <si>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</si>
  <si>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</si>
  <si>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</si>
  <si>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</si>
  <si>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</si>
  <si>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</si>
  <si>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</si>
  <si>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</si>
  <si>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</si>
  <si>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</si>
  <si>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</si>
  <si>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</si>
  <si>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</si>
  <si>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</si>
  <si>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</si>
  <si>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</si>
  <si>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</si>
  <si>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</si>
  <si>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</si>
  <si>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</si>
  <si>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</si>
  <si>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</si>
  <si>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</si>
  <si>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</si>
  <si>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</si>
  <si>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</si>
  <si>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</si>
  <si>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</si>
  <si>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</si>
  <si>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</si>
  <si>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</si>
  <si>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</si>
  <si>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</si>
  <si>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</si>
  <si>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</si>
  <si>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</si>
  <si>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</si>
  <si>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</si>
  <si>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</si>
  <si>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</si>
  <si>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</si>
  <si>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</si>
  <si>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</si>
  <si>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</si>
  <si>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</si>
  <si>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</si>
  <si>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</si>
  <si>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</si>
  <si>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</si>
  <si>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</si>
  <si>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</si>
  <si>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</si>
  <si>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</si>
  <si>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</si>
  <si>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</si>
  <si>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</si>
  <si>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</si>
  <si>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</si>
  <si>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</si>
  <si>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</si>
  <si>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</si>
  <si>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</si>
  <si>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</si>
  <si>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</si>
  <si>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</si>
  <si>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</si>
  <si>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</si>
  <si>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</si>
  <si>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</si>
  <si>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</si>
  <si>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</si>
  <si>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</si>
  <si>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</si>
  <si>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</si>
  <si>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</si>
  <si>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</si>
  <si>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</si>
  <si>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</si>
  <si>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</si>
  <si>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</si>
  <si>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</si>
  <si>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</si>
  <si>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</si>
  <si>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</si>
  <si>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</si>
  <si>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</si>
  <si>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</si>
  <si>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</si>
  <si>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</si>
  <si>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</si>
  <si>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</si>
  <si>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</si>
  <si>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</si>
  <si>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</si>
  <si>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</si>
  <si>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</si>
  <si>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</si>
  <si>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</si>
  <si>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</si>
  <si>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</si>
  <si>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</si>
  <si>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</si>
  <si>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</si>
  <si>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</si>
  <si>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</si>
  <si>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</si>
  <si>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</si>
  <si>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</si>
  <si>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</si>
  <si>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</si>
  <si>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</si>
  <si>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</si>
  <si>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</si>
  <si>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</si>
  <si>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</si>
  <si>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</si>
  <si>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</si>
  <si>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</si>
  <si>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</si>
  <si>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</si>
  <si>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</si>
  <si>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</si>
  <si>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</si>
  <si>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</si>
  <si>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</si>
  <si>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</si>
  <si>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</si>
  <si>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</si>
  <si>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</si>
  <si>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</si>
  <si>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</si>
  <si>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</si>
  <si>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</si>
  <si>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</si>
  <si>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</si>
  <si>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</si>
  <si>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</si>
  <si>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</si>
  <si>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</si>
  <si>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</si>
  <si>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</si>
  <si>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</si>
  <si>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</si>
  <si>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</si>
  <si>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</si>
  <si>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</si>
  <si>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</si>
  <si>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</si>
  <si>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</si>
  <si>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</si>
  <si>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</si>
  <si>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</si>
  <si>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</si>
  <si>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</si>
  <si>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</si>
  <si>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</si>
  <si>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</si>
  <si>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</si>
  <si>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</si>
  <si>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</si>
  <si>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</si>
  <si>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</si>
  <si>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</si>
  <si>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</si>
  <si>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</si>
  <si>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</si>
  <si>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</si>
  <si>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</si>
  <si>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</si>
  <si>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</si>
  <si>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</si>
  <si>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</si>
  <si>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</si>
  <si>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</si>
  <si>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</si>
  <si>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</si>
  <si>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</si>
  <si>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</si>
  <si>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</si>
  <si>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</si>
  <si>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</si>
  <si>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</si>
  <si>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</si>
  <si>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</si>
  <si>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</si>
  <si>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</si>
  <si>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</si>
  <si>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</si>
  <si>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</si>
  <si>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</si>
  <si>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</si>
  <si>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</si>
  <si>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</si>
  <si>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</si>
  <si>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</si>
  <si>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</si>
  <si>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</si>
  <si>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</si>
  <si>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</si>
  <si>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</si>
  <si>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</si>
  <si>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</si>
  <si>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</si>
  <si>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</si>
  <si>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</si>
  <si>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</si>
  <si>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</si>
  <si>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</si>
  <si>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</si>
  <si>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</si>
  <si>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</si>
  <si>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</si>
  <si>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</si>
  <si>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</si>
  <si>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</si>
  <si>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</si>
  <si>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</si>
  <si>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</si>
  <si>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</si>
  <si>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</si>
  <si>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</si>
  <si>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</si>
  <si>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</si>
  <si>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</si>
  <si>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</si>
  <si>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</si>
  <si>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</si>
  <si>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</si>
  <si>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</si>
  <si>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</si>
  <si>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</si>
  <si>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</si>
  <si>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</si>
  <si>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</si>
  <si>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</si>
  <si>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</si>
  <si>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</si>
  <si>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</si>
  <si>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</si>
  <si>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</si>
  <si>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</si>
  <si>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</si>
  <si>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</si>
  <si>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</si>
  <si>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</si>
  <si>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</si>
  <si>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</si>
  <si>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</si>
  <si>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</si>
  <si>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</si>
  <si>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</si>
  <si>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</si>
  <si>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</si>
  <si>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</si>
  <si>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</si>
  <si>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</si>
  <si>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</si>
  <si>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</si>
  <si>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</si>
  <si>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</si>
  <si>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</si>
  <si>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</si>
  <si>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</si>
  <si>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</si>
  <si>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</si>
  <si>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</si>
  <si>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</si>
  <si>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</si>
  <si>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</si>
  <si>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</si>
  <si>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</si>
  <si>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</si>
  <si>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</si>
  <si>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</si>
  <si>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</si>
  <si>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</si>
  <si>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</si>
  <si>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</si>
  <si>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</si>
  <si>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</si>
  <si>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</si>
  <si>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</si>
  <si>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</si>
  <si>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</si>
  <si>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</si>
  <si>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</si>
  <si>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</si>
  <si>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</si>
  <si>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</si>
  <si>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</si>
  <si>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</si>
  <si>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</si>
  <si>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</si>
  <si>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</si>
  <si>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</si>
  <si>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</si>
  <si>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</si>
  <si>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</si>
  <si>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</si>
  <si>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</si>
  <si>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</si>
  <si>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</si>
  <si>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</si>
  <si>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</si>
  <si>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</si>
  <si>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</si>
  <si>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</si>
  <si>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</si>
  <si>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</si>
  <si>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</si>
  <si>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</si>
  <si>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</si>
  <si>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</si>
  <si>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</si>
  <si>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</si>
  <si>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</si>
  <si>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</si>
  <si>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</si>
  <si>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</si>
  <si>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</si>
  <si>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</si>
  <si>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</si>
  <si>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</si>
  <si>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</si>
  <si>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</si>
  <si>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</si>
  <si>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</si>
  <si>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</si>
  <si>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</si>
  <si>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</si>
  <si>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</si>
  <si>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</si>
  <si>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</si>
  <si>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</si>
  <si>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</si>
  <si>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</si>
  <si>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</si>
  <si>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</si>
  <si>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</si>
  <si>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</si>
  <si>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</si>
  <si>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</si>
  <si>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</si>
  <si>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</si>
  <si>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</si>
  <si>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</si>
  <si>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</si>
  <si>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</si>
  <si>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</si>
  <si>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</si>
  <si>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</si>
  <si>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</si>
  <si>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</si>
  <si>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</si>
  <si>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</si>
  <si>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</si>
  <si>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</si>
  <si>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</si>
  <si>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</si>
  <si>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</si>
  <si>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</si>
  <si>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</si>
  <si>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</si>
  <si>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</si>
  <si>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</si>
  <si>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</si>
  <si>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</si>
  <si>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</si>
  <si>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</si>
  <si>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</si>
  <si>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</si>
  <si>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</si>
  <si>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</si>
  <si>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</si>
  <si>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</si>
  <si>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</si>
  <si>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</si>
  <si>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</si>
  <si>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</si>
  <si>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</si>
  <si>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</si>
  <si>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</si>
  <si>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</si>
  <si>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</si>
  <si>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</si>
  <si>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</si>
  <si>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</si>
  <si>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</si>
  <si>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</si>
  <si>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</si>
  <si>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</si>
  <si>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</si>
  <si>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</si>
  <si>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</si>
  <si>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</si>
  <si>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</si>
  <si>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</si>
  <si>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</si>
  <si>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</si>
  <si>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</si>
  <si>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</si>
  <si>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</si>
  <si>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</si>
  <si>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</si>
  <si>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</si>
  <si>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</si>
  <si>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</si>
  <si>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</si>
  <si>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</si>
  <si>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</si>
  <si>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</si>
  <si>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</si>
  <si>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</si>
  <si>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</si>
  <si>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</si>
  <si>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</si>
  <si>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</si>
  <si>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</si>
  <si>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</si>
  <si>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</si>
  <si>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</si>
  <si>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</si>
  <si>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</si>
  <si>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</si>
  <si>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</si>
  <si>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</si>
  <si>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</si>
  <si>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</si>
  <si>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</si>
  <si>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</si>
  <si>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</si>
  <si>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</si>
  <si>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</si>
  <si>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</si>
  <si>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</si>
  <si>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</si>
  <si>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</si>
  <si>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</si>
  <si>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</si>
  <si>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</si>
  <si>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</si>
  <si>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</si>
  <si>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</si>
  <si>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</si>
  <si>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</si>
  <si>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</si>
  <si>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</si>
  <si>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</si>
  <si>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</si>
  <si>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</si>
  <si>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</si>
  <si>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</si>
  <si>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</si>
  <si>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</si>
  <si>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</si>
  <si>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</si>
  <si>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</si>
  <si>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</si>
  <si>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</si>
  <si>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</si>
  <si>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</si>
  <si>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</si>
  <si>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</si>
  <si>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</si>
  <si>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</si>
  <si>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</si>
  <si>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</si>
  <si>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</si>
  <si>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</si>
  <si>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</si>
  <si>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</si>
  <si>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</si>
  <si>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</si>
  <si>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</si>
  <si>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</si>
  <si>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</si>
  <si>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</si>
  <si>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</si>
  <si>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</si>
  <si>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</si>
  <si>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</si>
  <si>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</si>
  <si>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</si>
  <si>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</si>
  <si>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</si>
  <si>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</si>
  <si>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</si>
  <si>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</si>
  <si>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</si>
  <si>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</si>
  <si>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</si>
  <si>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</si>
  <si>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</si>
  <si>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</si>
  <si>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</si>
  <si>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</si>
  <si>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</si>
  <si>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</si>
  <si>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</si>
  <si>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</si>
  <si>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</si>
  <si>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</si>
  <si>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</si>
  <si>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</si>
  <si>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</si>
  <si>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</si>
  <si>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</si>
  <si>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</si>
  <si>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</si>
  <si>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</si>
  <si>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</si>
  <si>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</si>
  <si>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</si>
  <si>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</si>
  <si>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</si>
  <si>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</si>
  <si>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</si>
  <si>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</si>
  <si>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</si>
  <si>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</si>
  <si>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</si>
  <si>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</si>
  <si>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</si>
  <si>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</si>
  <si>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</si>
  <si>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</si>
  <si>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</si>
  <si>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</si>
  <si>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</si>
  <si>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</si>
  <si>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</si>
  <si>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</si>
  <si>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</si>
  <si>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</si>
  <si>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</si>
  <si>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</si>
  <si>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</si>
  <si>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</si>
  <si>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</si>
  <si>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</si>
  <si>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</si>
  <si>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</si>
  <si>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</si>
  <si>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</si>
  <si>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</si>
  <si>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</si>
  <si>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</si>
  <si>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</si>
  <si>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</si>
  <si>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</si>
  <si>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</si>
  <si>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</si>
  <si>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</si>
  <si>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</si>
  <si>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</si>
  <si>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</si>
  <si>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</si>
  <si>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</si>
  <si>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</si>
  <si>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</si>
  <si>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</si>
  <si>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</si>
  <si>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</si>
  <si>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</si>
  <si>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</si>
  <si>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</si>
  <si>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</si>
  <si>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</si>
  <si>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</si>
  <si>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</si>
  <si>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</si>
  <si>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</si>
  <si>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</si>
  <si>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</si>
  <si>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</si>
  <si>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</si>
  <si>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</si>
  <si>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</si>
  <si>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</si>
  <si>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</si>
  <si>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</si>
  <si>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</si>
  <si>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</si>
  <si>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</si>
  <si>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</si>
  <si>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</si>
  <si>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</si>
  <si>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</si>
  <si>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</si>
  <si>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</si>
  <si>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</si>
  <si>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</si>
  <si>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</si>
  <si>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</si>
  <si>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</si>
  <si>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</si>
  <si>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</si>
  <si>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</si>
  <si>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</si>
  <si>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</si>
  <si>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</si>
  <si>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</si>
  <si>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</si>
  <si>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</si>
  <si>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</si>
  <si>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</si>
  <si>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</si>
  <si>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</si>
  <si>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</si>
  <si>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</si>
  <si>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</si>
  <si>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</si>
  <si>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</si>
  <si>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</si>
  <si>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</si>
  <si>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</si>
  <si>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</si>
  <si>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</si>
  <si>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</si>
  <si>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</si>
  <si>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</si>
  <si>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</si>
  <si>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</si>
  <si>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</si>
  <si>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</si>
  <si>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</si>
  <si>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</si>
  <si>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</si>
  <si>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</si>
  <si>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</si>
  <si>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</si>
  <si>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</si>
  <si>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</si>
  <si>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</si>
  <si>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</si>
  <si>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</si>
  <si>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</si>
  <si>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</si>
  <si>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</si>
  <si>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</si>
  <si>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</si>
  <si>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</si>
  <si>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</si>
  <si>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</si>
  <si>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</si>
  <si>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</si>
  <si>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</si>
  <si>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</si>
  <si>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</si>
  <si>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</si>
  <si>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</si>
  <si>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</si>
  <si>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</si>
  <si>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</si>
  <si>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</si>
  <si>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</si>
  <si>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</si>
  <si>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</si>
  <si>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</si>
  <si>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</si>
  <si>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</si>
  <si>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</si>
  <si>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</si>
  <si>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</si>
  <si>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</si>
  <si>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</si>
  <si>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</si>
  <si>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</si>
  <si>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</si>
  <si>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</si>
  <si>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</si>
  <si>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</si>
  <si>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</si>
  <si>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</si>
  <si>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</si>
  <si>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</si>
  <si>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</si>
  <si>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</si>
  <si>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</si>
  <si>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</si>
  <si>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</si>
  <si>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</si>
  <si>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</si>
  <si>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</si>
  <si>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</si>
  <si>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</si>
  <si>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</si>
  <si>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</si>
  <si>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</si>
  <si>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</si>
  <si>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</si>
  <si>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</si>
  <si>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</si>
  <si>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</si>
  <si>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</si>
  <si>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</si>
  <si>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</si>
  <si>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</si>
  <si>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</si>
  <si>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</si>
  <si>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</si>
  <si>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</si>
  <si>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</si>
  <si>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</si>
  <si>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</si>
  <si>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</si>
  <si>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</si>
  <si>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</si>
  <si>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</si>
  <si>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</si>
  <si>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</si>
  <si>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</si>
  <si>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</si>
  <si>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</si>
  <si>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</si>
  <si>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</si>
  <si>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</si>
  <si>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</si>
  <si>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</si>
  <si>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</si>
  <si>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</si>
  <si>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</si>
  <si>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</si>
  <si>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</si>
  <si>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</si>
  <si>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</si>
  <si>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</si>
  <si>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</si>
  <si>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</si>
  <si>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</si>
  <si>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</si>
  <si>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</si>
  <si>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</si>
  <si>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</si>
  <si>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</si>
  <si>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</si>
  <si>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</si>
  <si>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</si>
  <si>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</si>
  <si>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</si>
  <si>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</si>
  <si>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</si>
  <si>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</si>
  <si>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</si>
  <si>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</si>
  <si>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</si>
  <si>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</si>
  <si>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</si>
  <si>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</si>
  <si>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</si>
  <si>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</si>
  <si>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</si>
  <si>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</si>
  <si>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</si>
  <si>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</si>
  <si>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</si>
  <si>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</si>
  <si>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</si>
  <si>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</si>
  <si>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</si>
  <si>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</si>
  <si>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</si>
  <si>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</si>
  <si>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</si>
  <si>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</si>
  <si>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</si>
  <si>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</si>
  <si>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</si>
  <si>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</si>
  <si>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</si>
  <si>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</si>
  <si>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</si>
  <si>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</si>
  <si>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</si>
  <si>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</si>
  <si>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</si>
  <si>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</si>
  <si>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</si>
  <si>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</si>
  <si>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</si>
  <si>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</si>
  <si>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</si>
  <si>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</si>
  <si>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</si>
  <si>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</si>
  <si>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</si>
  <si>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</si>
  <si>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</si>
  <si>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</si>
  <si>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</si>
  <si>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</si>
  <si>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</si>
  <si>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</si>
  <si>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</si>
  <si>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</si>
  <si>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</si>
  <si>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</si>
  <si>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</si>
  <si>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</si>
  <si>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</si>
  <si>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</si>
  <si>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</si>
  <si>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</si>
  <si>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</si>
  <si>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</si>
  <si>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</si>
  <si>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</si>
  <si>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</si>
  <si>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</si>
  <si>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</si>
  <si>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</si>
  <si>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</si>
  <si>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</si>
  <si>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</si>
  <si>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</si>
  <si>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</si>
  <si>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</si>
  <si>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</si>
  <si>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</si>
  <si>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</si>
  <si>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</si>
  <si>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</si>
  <si>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</si>
  <si>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</si>
  <si>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</si>
  <si>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</si>
  <si>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</si>
  <si>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</si>
  <si>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</si>
  <si>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</si>
  <si>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</si>
  <si>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</si>
  <si>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</si>
  <si>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</si>
  <si>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</si>
  <si>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</si>
  <si>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</si>
  <si>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</si>
  <si>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</si>
  <si>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</si>
  <si>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</si>
  <si>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</si>
  <si>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</si>
  <si>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</si>
  <si>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</si>
  <si>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</si>
  <si>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</si>
  <si>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</si>
  <si>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</si>
  <si>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</si>
  <si>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</si>
  <si>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</si>
  <si>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</si>
  <si>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</si>
  <si>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</si>
  <si>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</si>
  <si>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</si>
  <si>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</si>
  <si>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</si>
  <si>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</si>
  <si>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</si>
  <si>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</si>
  <si>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</si>
  <si>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</si>
  <si>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</si>
  <si>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</si>
  <si>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</si>
  <si>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</si>
  <si>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</si>
  <si>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</si>
  <si>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</si>
  <si>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</si>
  <si>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</si>
  <si>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</si>
  <si>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</si>
  <si>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</si>
  <si>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</si>
  <si>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</si>
  <si>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</si>
  <si>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</si>
  <si>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</si>
  <si>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</si>
  <si>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</si>
  <si>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</si>
  <si>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</si>
  <si>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</si>
  <si>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</si>
  <si>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</si>
  <si>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</si>
  <si>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</si>
  <si>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</si>
  <si>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</si>
  <si>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</si>
  <si>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</si>
  <si>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</si>
  <si>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</si>
  <si>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</si>
  <si>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</si>
  <si>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</si>
  <si>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</si>
  <si>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</si>
  <si>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</si>
  <si>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</si>
  <si>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</si>
  <si>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</si>
  <si>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</si>
  <si>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</si>
  <si>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</si>
  <si>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</si>
  <si>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</si>
  <si>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</si>
  <si>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</si>
  <si>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</si>
  <si>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</si>
  <si>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</si>
  <si>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</si>
  <si>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</si>
  <si>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</si>
  <si>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</si>
  <si>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</si>
  <si>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</si>
  <si>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</si>
  <si>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</si>
  <si>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</si>
  <si>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</si>
  <si>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</si>
  <si>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</si>
  <si>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</si>
  <si>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</si>
  <si>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</si>
  <si>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</si>
  <si>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</si>
  <si>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</si>
  <si>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</si>
  <si>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</si>
  <si>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</si>
  <si>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</si>
  <si>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</si>
  <si>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</si>
  <si>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</si>
  <si>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</si>
  <si>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</si>
  <si>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</si>
  <si>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</si>
  <si>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</si>
  <si>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</si>
  <si>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</si>
  <si>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</si>
  <si>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</si>
  <si>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</si>
  <si>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</si>
  <si>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</si>
  <si>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</si>
  <si>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</si>
  <si>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</si>
  <si>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</si>
  <si>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</si>
  <si>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</si>
  <si>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</si>
  <si>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</si>
  <si>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</si>
  <si>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</si>
  <si>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</si>
  <si>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</si>
  <si>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</si>
  <si>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</si>
  <si>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</si>
  <si>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</si>
  <si>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</si>
  <si>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</si>
  <si>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</si>
  <si>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</si>
  <si>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</si>
  <si>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</si>
  <si>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</si>
  <si>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</si>
  <si>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</si>
  <si>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</si>
  <si>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</si>
  <si>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</si>
  <si>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</si>
  <si>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</si>
  <si>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</si>
  <si>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</si>
  <si>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</si>
  <si>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</si>
  <si>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</si>
  <si>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</si>
  <si>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</si>
  <si>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</si>
  <si>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</si>
  <si>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</si>
  <si>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</si>
  <si>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</si>
  <si>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</si>
  <si>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</si>
  <si>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</si>
  <si>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</si>
  <si>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</si>
  <si>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</si>
  <si>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</si>
  <si>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</si>
  <si>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</si>
  <si>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</si>
  <si>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</si>
  <si>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</si>
  <si>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</si>
  <si>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</si>
  <si>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</si>
  <si>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</si>
  <si>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</si>
  <si>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</si>
  <si>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</si>
  <si>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</si>
  <si>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</si>
  <si>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</si>
  <si>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</si>
  <si>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</si>
  <si>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</si>
  <si>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</si>
  <si>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</si>
  <si>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</si>
  <si>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</si>
  <si>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</si>
  <si>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</si>
  <si>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</si>
  <si>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</si>
  <si>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</si>
  <si>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</si>
  <si>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</si>
  <si>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</si>
  <si>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</si>
  <si>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</si>
  <si>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</si>
  <si>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</si>
  <si>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</si>
  <si>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</si>
  <si>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</si>
  <si>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</si>
  <si>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</si>
  <si>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</si>
  <si>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</si>
  <si>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</si>
  <si>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</si>
  <si>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</si>
  <si>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</si>
  <si>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</si>
  <si>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</si>
  <si>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</si>
  <si>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</si>
  <si>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</si>
  <si>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</si>
  <si>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</si>
  <si>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</si>
  <si>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</si>
  <si>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</si>
  <si>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</si>
  <si>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</si>
  <si>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</si>
  <si>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</si>
  <si>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</si>
  <si>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</si>
  <si>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</si>
  <si>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</si>
  <si>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</si>
  <si>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</si>
  <si>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</si>
  <si>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</si>
  <si>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</si>
  <si>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</si>
  <si>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</si>
  <si>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</si>
  <si>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</si>
  <si>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</si>
  <si>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</si>
  <si>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</si>
  <si>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</si>
  <si>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</si>
  <si>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</si>
  <si>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</si>
  <si>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</si>
  <si>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</si>
  <si>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</si>
  <si>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</si>
  <si>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</si>
  <si>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</si>
  <si>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</si>
  <si>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</si>
  <si>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</si>
  <si>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</si>
  <si>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</si>
  <si>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</si>
  <si>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</si>
  <si>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</si>
  <si>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</si>
  <si>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</si>
  <si>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</si>
  <si>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</si>
  <si>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</si>
  <si>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</si>
  <si>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</si>
  <si>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</si>
  <si>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</si>
  <si>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</si>
  <si>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</si>
  <si>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</si>
  <si>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</si>
  <si>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</si>
  <si>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</si>
  <si>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</si>
  <si>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</si>
  <si>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</si>
  <si>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</si>
  <si>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</si>
  <si>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</si>
  <si>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</si>
  <si>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</si>
  <si>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</si>
  <si>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</si>
  <si>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</si>
  <si>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</si>
  <si>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</si>
  <si>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</si>
  <si>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</si>
  <si>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</si>
  <si>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</si>
  <si>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</si>
  <si>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</si>
  <si>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</si>
  <si>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</si>
  <si>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</si>
  <si>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</si>
  <si>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</si>
  <si>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</si>
  <si>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</si>
  <si>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</si>
  <si>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</si>
  <si>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</si>
  <si>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</si>
  <si>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</si>
  <si>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</si>
  <si>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</si>
  <si>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</si>
  <si>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</si>
  <si>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</si>
  <si>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</si>
  <si>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</si>
  <si>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</si>
  <si>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</si>
  <si>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</si>
  <si>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</si>
  <si>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</si>
  <si>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</si>
  <si>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</si>
  <si>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</si>
  <si>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</si>
  <si>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</si>
  <si>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</si>
  <si>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</si>
  <si>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</si>
  <si>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</si>
  <si>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</si>
  <si>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</si>
  <si>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</si>
  <si>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</si>
  <si>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</si>
  <si>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</si>
  <si>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</si>
  <si>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</si>
  <si>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</si>
  <si>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</si>
  <si>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</si>
  <si>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</si>
  <si>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</si>
  <si>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</si>
  <si>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</si>
  <si>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</si>
  <si>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</si>
  <si>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</si>
  <si>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</si>
  <si>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</si>
  <si>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</si>
  <si>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</si>
  <si>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</si>
  <si>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</si>
  <si>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</si>
  <si>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</si>
  <si>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</si>
  <si>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</si>
  <si>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</si>
  <si>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</si>
  <si>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</si>
  <si>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</si>
  <si>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</si>
  <si>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</si>
  <si>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</si>
  <si>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</si>
  <si>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</si>
  <si>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</si>
  <si>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</si>
  <si>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</si>
  <si>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</si>
  <si>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</si>
  <si>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</si>
  <si>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</si>
  <si>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</si>
  <si>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</si>
  <si>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</si>
  <si>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</si>
  <si>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</si>
  <si>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</si>
  <si>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</si>
  <si>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</si>
  <si>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</si>
  <si>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</si>
  <si>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</si>
  <si>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</si>
  <si>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</si>
  <si>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</si>
  <si>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</si>
  <si>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</si>
  <si>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</si>
  <si>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</si>
  <si>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</si>
  <si>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</si>
  <si>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</si>
  <si>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</si>
  <si>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</si>
  <si>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</si>
  <si>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</si>
  <si>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</si>
  <si>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</si>
  <si>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</si>
  <si>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</si>
  <si>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</si>
  <si>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</si>
  <si>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</si>
  <si>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</si>
  <si>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</si>
  <si>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</si>
  <si>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</si>
  <si>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</si>
  <si>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</si>
  <si>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</si>
  <si>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</si>
  <si>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</si>
  <si>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</si>
  <si>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</si>
  <si>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</si>
  <si>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</si>
  <si>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</si>
  <si>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</si>
  <si>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</si>
  <si>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</si>
  <si>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</si>
  <si>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</si>
  <si>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</si>
  <si>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</si>
  <si>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</si>
  <si>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</si>
  <si>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</si>
  <si>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</si>
  <si>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</si>
  <si>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</si>
  <si>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</si>
  <si>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</si>
  <si>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</si>
  <si>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</si>
  <si>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</si>
  <si>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</si>
  <si>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</si>
  <si>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</si>
  <si>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</si>
  <si>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</si>
  <si>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</si>
  <si>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</si>
  <si>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</si>
  <si>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</si>
  <si>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</si>
  <si>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</si>
  <si>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</si>
  <si>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</si>
  <si>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</si>
  <si>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</si>
  <si>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</si>
  <si>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</si>
  <si>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</si>
  <si>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</si>
  <si>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</si>
  <si>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</si>
  <si>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</si>
  <si>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</si>
  <si>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</si>
  <si>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</si>
  <si>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</si>
  <si>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</si>
  <si>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</si>
  <si>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</si>
  <si>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</si>
  <si>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</si>
  <si>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</si>
  <si>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</si>
  <si>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</si>
  <si>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</si>
  <si>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</si>
  <si>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</si>
  <si>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</si>
  <si>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</si>
  <si>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</si>
  <si>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</si>
  <si>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</si>
  <si>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</si>
  <si>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</si>
  <si>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</si>
  <si>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</si>
  <si>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</si>
  <si>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</si>
  <si>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</si>
  <si>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</si>
  <si>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</si>
  <si>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</si>
  <si>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</si>
  <si>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</si>
  <si>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</si>
  <si>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</si>
  <si>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</si>
  <si>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</si>
  <si>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</si>
  <si>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</si>
  <si>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</si>
  <si>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</si>
  <si>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</si>
  <si>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</si>
  <si>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</si>
  <si>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</si>
  <si>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</si>
  <si>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</si>
  <si>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</si>
  <si>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</si>
  <si>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</si>
  <si>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</si>
  <si>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</si>
  <si>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</si>
  <si>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</si>
  <si>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</si>
  <si>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</si>
  <si>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</si>
  <si>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</si>
  <si>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</si>
  <si>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</si>
  <si>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</si>
  <si>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</si>
  <si>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</si>
  <si>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</si>
  <si>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</si>
  <si>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</si>
  <si>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</si>
  <si>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</si>
  <si>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</si>
  <si>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</si>
  <si>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</si>
  <si>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</si>
  <si>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</si>
  <si>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</si>
  <si>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</si>
  <si>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</si>
  <si>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</si>
  <si>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</si>
  <si>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</si>
  <si>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</si>
  <si>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</si>
  <si>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</si>
  <si>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</si>
  <si>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</si>
  <si>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</si>
  <si>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</si>
  <si>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</si>
  <si>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</si>
  <si>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</si>
  <si>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</si>
  <si>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</si>
  <si>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</si>
  <si>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</si>
  <si>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</si>
  <si>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</si>
  <si>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</si>
  <si>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</si>
  <si>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</si>
  <si>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</si>
  <si>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</si>
  <si>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</si>
  <si>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</si>
  <si>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</si>
  <si>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</si>
  <si>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</si>
  <si>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</si>
  <si>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</si>
  <si>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</si>
  <si>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</si>
  <si>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</si>
  <si>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</si>
  <si>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</si>
  <si>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</si>
  <si>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</si>
  <si>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</si>
  <si>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</si>
  <si>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</si>
  <si>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</si>
  <si>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</si>
  <si>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</si>
  <si>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</si>
  <si>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</si>
  <si>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</si>
  <si>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</si>
  <si>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</si>
  <si>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</si>
  <si>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</si>
  <si>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</si>
  <si>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</si>
  <si>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</si>
  <si>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</si>
  <si>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</si>
  <si>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</si>
  <si>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</si>
  <si>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</si>
  <si>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</si>
  <si>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</si>
  <si>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</si>
  <si>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</si>
  <si>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</si>
  <si>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</si>
  <si>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</si>
  <si>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</si>
  <si>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</si>
  <si>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</si>
  <si>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</si>
  <si>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</si>
  <si>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</si>
  <si>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</si>
  <si>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</si>
  <si>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</si>
  <si>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</si>
  <si>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</si>
  <si>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</si>
  <si>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</si>
  <si>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</si>
  <si>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</si>
  <si>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</si>
  <si>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</si>
  <si>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</si>
  <si>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</si>
  <si>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</si>
  <si>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</si>
  <si>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</si>
  <si>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</si>
  <si>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</si>
  <si>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</si>
  <si>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</si>
  <si>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</si>
  <si>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</si>
  <si>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</si>
  <si>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</si>
  <si>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</si>
  <si>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</si>
  <si>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</si>
  <si>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</si>
  <si>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</si>
  <si>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</si>
  <si>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</si>
  <si>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</si>
  <si>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</si>
  <si>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</si>
  <si>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</si>
  <si>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</si>
  <si>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</si>
  <si>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</si>
  <si>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</si>
  <si>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</si>
  <si>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</si>
  <si>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</si>
  <si>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</si>
  <si>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</si>
  <si>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</si>
  <si>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</si>
  <si>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</si>
  <si>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</si>
  <si>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</si>
  <si>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</si>
  <si>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</si>
  <si>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</si>
  <si>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</si>
  <si>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</si>
  <si>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</si>
  <si>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</si>
  <si>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</si>
  <si>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</si>
  <si>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</si>
  <si>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</si>
  <si>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</si>
  <si>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</si>
  <si>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</si>
  <si>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</si>
  <si>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</si>
  <si>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</si>
  <si>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</si>
  <si>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</si>
  <si>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</si>
  <si>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</si>
  <si>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</si>
  <si>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</si>
  <si>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</si>
  <si>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</si>
  <si>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</si>
  <si>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</si>
  <si>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</si>
  <si>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</si>
  <si>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</si>
  <si>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</si>
  <si>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</si>
  <si>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</si>
  <si>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</si>
  <si>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</si>
  <si>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</si>
  <si>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</si>
  <si>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</si>
  <si>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</si>
  <si>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</si>
  <si>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</si>
  <si>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</si>
  <si>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</si>
  <si>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</si>
  <si>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</si>
  <si>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</si>
  <si>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</si>
  <si>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</si>
  <si>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</si>
  <si>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</si>
  <si>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</si>
  <si>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</si>
  <si>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</si>
  <si>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</si>
  <si>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</si>
  <si>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</si>
  <si>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</si>
  <si>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</si>
  <si>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</si>
  <si>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</si>
  <si>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</si>
  <si>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</si>
  <si>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</si>
  <si>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</si>
  <si>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</si>
  <si>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</si>
  <si>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</si>
  <si>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</si>
  <si>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</si>
  <si>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</si>
  <si>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</si>
  <si>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</si>
  <si>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</si>
  <si>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</si>
  <si>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</si>
  <si>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</si>
  <si>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</si>
  <si>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</si>
  <si>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</si>
  <si>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</si>
  <si>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</si>
  <si>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</si>
  <si>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</si>
  <si>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</si>
  <si>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</si>
  <si>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</si>
  <si>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</si>
  <si>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</si>
  <si>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</si>
  <si>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</si>
  <si>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</si>
  <si>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</si>
  <si>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</si>
  <si>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</si>
  <si>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</si>
  <si>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</si>
  <si>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</si>
  <si>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</si>
  <si>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</si>
  <si>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</si>
  <si>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</si>
  <si>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</si>
  <si>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</si>
  <si>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</si>
  <si>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</si>
  <si>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</si>
  <si>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</si>
  <si>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</si>
  <si>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</si>
  <si>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</si>
  <si>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</si>
  <si>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</si>
  <si>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</si>
  <si>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</si>
  <si>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</si>
  <si>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</si>
  <si>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</si>
  <si>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</si>
  <si>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</si>
  <si>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</si>
  <si>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</si>
  <si>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</si>
  <si>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</si>
  <si>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</si>
  <si>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</si>
  <si>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</si>
  <si>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</si>
  <si>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</si>
  <si>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</si>
  <si>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</si>
  <si>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</si>
  <si>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</si>
  <si>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</si>
  <si>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</si>
  <si>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</si>
  <si>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</si>
  <si>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</si>
  <si>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</si>
  <si>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</si>
  <si>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</si>
  <si>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</si>
  <si>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</si>
  <si>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</si>
  <si>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</si>
  <si>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</si>
  <si>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</si>
  <si>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</si>
  <si>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</si>
  <si>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</si>
  <si>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</si>
  <si>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</si>
  <si>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</si>
  <si>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</si>
  <si>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</si>
  <si>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</si>
  <si>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</si>
  <si>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</si>
  <si>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</si>
  <si>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</si>
  <si>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</si>
  <si>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</si>
  <si>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</si>
  <si>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</si>
  <si>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</si>
  <si>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</si>
  <si>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</si>
  <si>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</si>
  <si>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</si>
  <si>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</si>
  <si>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</si>
  <si>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</si>
  <si>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</si>
  <si>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</si>
  <si>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</si>
  <si>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</si>
  <si>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</si>
  <si>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</si>
  <si>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</si>
  <si>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</si>
  <si>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</si>
  <si>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</si>
  <si>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</si>
  <si>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</si>
  <si>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</si>
  <si>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</si>
  <si>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</si>
  <si>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</si>
  <si>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</si>
  <si>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</si>
  <si>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</si>
  <si>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</si>
  <si>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</si>
  <si>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</si>
  <si>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</si>
  <si>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</si>
  <si>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</si>
  <si>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</si>
  <si>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</si>
  <si>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</si>
  <si>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</si>
  <si>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</si>
  <si>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</si>
  <si>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</si>
  <si>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</si>
  <si>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</si>
  <si>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</si>
  <si>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</si>
  <si>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</si>
  <si>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</si>
  <si>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</si>
  <si>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</si>
  <si>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</si>
  <si>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</si>
  <si>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</si>
  <si>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</si>
  <si>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</si>
  <si>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</si>
  <si>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</si>
  <si>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</si>
  <si>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</si>
  <si>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</si>
  <si>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</si>
  <si>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</si>
  <si>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</si>
  <si>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</si>
  <si>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</si>
  <si>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</si>
  <si>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</si>
  <si>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</si>
  <si>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</si>
  <si>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</si>
  <si>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</si>
  <si>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</si>
  <si>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</si>
  <si>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</si>
  <si>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</si>
  <si>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</si>
  <si>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</si>
  <si>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</si>
  <si>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</si>
  <si>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</si>
  <si>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</si>
  <si>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</si>
  <si>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</si>
  <si>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</si>
  <si>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</si>
  <si>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</si>
  <si>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</si>
  <si>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</si>
  <si>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</si>
  <si>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</si>
  <si>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</si>
  <si>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</si>
  <si>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</si>
  <si>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</si>
  <si>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</si>
  <si>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</si>
  <si>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</si>
  <si>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</si>
  <si>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</si>
  <si>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</si>
  <si>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</si>
  <si>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</si>
  <si>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</si>
  <si>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</si>
  <si>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</si>
  <si>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</si>
  <si>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</si>
  <si>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</si>
  <si>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</si>
  <si>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</si>
  <si>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</si>
  <si>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</si>
  <si>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</si>
  <si>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</si>
  <si>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</si>
  <si>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</si>
  <si>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</si>
  <si>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</si>
  <si>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</si>
  <si>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</si>
  <si>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</si>
  <si>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</si>
  <si>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</si>
  <si>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</si>
  <si>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</si>
  <si>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</si>
  <si>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</si>
  <si>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</si>
  <si>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</si>
  <si>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</si>
  <si>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</si>
  <si>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</si>
  <si>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</si>
  <si>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</si>
  <si>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</si>
  <si>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</si>
  <si>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</si>
  <si>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</si>
  <si>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</si>
  <si>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</si>
  <si>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</si>
  <si>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</si>
  <si>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</si>
  <si>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</si>
  <si>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</si>
  <si>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</si>
  <si>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</si>
  <si>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</si>
  <si>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</si>
  <si>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</si>
  <si>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</si>
  <si>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</si>
  <si>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</si>
  <si>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</si>
  <si>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</si>
  <si>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</si>
  <si>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</si>
  <si>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</si>
  <si>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</si>
  <si>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</si>
  <si>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</si>
  <si>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</si>
  <si>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</si>
  <si>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</si>
  <si>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</si>
  <si>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</si>
  <si>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</si>
  <si>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</si>
  <si>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</si>
  <si>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</si>
  <si>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</si>
  <si>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</si>
  <si>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</si>
  <si>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</si>
  <si>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</si>
  <si>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</si>
  <si>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</si>
  <si>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</si>
  <si>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</si>
  <si>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</si>
  <si>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</si>
  <si>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</si>
  <si>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</si>
  <si>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</si>
  <si>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</si>
  <si>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</si>
  <si>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</si>
  <si>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</si>
  <si>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</si>
  <si>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</si>
  <si>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</si>
  <si>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</si>
  <si>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</si>
  <si>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</si>
  <si>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</si>
  <si>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</si>
  <si>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</si>
  <si>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</si>
  <si>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</si>
  <si>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</si>
  <si>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</si>
  <si>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</si>
  <si>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</si>
  <si>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</si>
  <si>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</si>
  <si>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</si>
  <si>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</si>
  <si>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</si>
  <si>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</si>
  <si>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</si>
  <si>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</si>
  <si>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</si>
  <si>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</si>
  <si>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</si>
  <si>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</si>
  <si>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</si>
  <si>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</si>
  <si>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</si>
  <si>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</si>
  <si>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</si>
  <si>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</si>
  <si>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</si>
  <si>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</si>
  <si>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</si>
  <si>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</si>
  <si>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</si>
  <si>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</si>
  <si>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</si>
  <si>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</si>
  <si>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</si>
  <si>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</si>
  <si>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</si>
  <si>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</si>
  <si>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</si>
  <si>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</si>
  <si>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</si>
  <si>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</si>
  <si>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</si>
  <si>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</si>
  <si>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</si>
  <si>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</si>
  <si>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</si>
  <si>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</si>
  <si>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</si>
  <si>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</si>
  <si>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</si>
  <si>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</si>
  <si>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</si>
  <si>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</si>
  <si>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</si>
  <si>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</si>
  <si>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</si>
  <si>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</si>
  <si>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</si>
  <si>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</si>
  <si>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</si>
  <si>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</si>
  <si>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</si>
  <si>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</si>
  <si>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</si>
  <si>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</si>
  <si>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</si>
  <si>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</si>
  <si>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</si>
  <si>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</si>
  <si>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</si>
  <si>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</si>
  <si>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</si>
  <si>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</si>
  <si>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</si>
  <si>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</si>
  <si>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</si>
  <si>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</si>
  <si>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</si>
  <si>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</si>
  <si>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</si>
  <si>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</si>
  <si>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</si>
  <si>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</si>
  <si>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</si>
  <si>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</si>
  <si>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</si>
  <si>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</si>
  <si>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</si>
  <si>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</si>
  <si>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</si>
  <si>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</si>
  <si>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</si>
  <si>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</si>
  <si>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</si>
  <si>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</si>
  <si>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</si>
  <si>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</si>
  <si>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</si>
  <si>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</si>
  <si>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</si>
  <si>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</si>
  <si>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</si>
  <si>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</si>
  <si>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</si>
  <si>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</si>
  <si>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</si>
  <si>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</si>
  <si>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</si>
  <si>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</si>
  <si>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</si>
  <si>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</si>
  <si>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</si>
  <si>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</si>
  <si>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</si>
  <si>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</si>
  <si>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</si>
  <si>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</si>
  <si>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</si>
  <si>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</si>
  <si>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</si>
  <si>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</si>
  <si>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</si>
  <si>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</si>
  <si>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</si>
  <si>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</si>
  <si>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</si>
  <si>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</si>
  <si>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</si>
  <si>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</si>
  <si>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</si>
  <si>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</si>
  <si>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</si>
  <si>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</si>
  <si>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</si>
  <si>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</si>
  <si>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</si>
  <si>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</si>
  <si>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</si>
  <si>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</si>
  <si>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</si>
  <si>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</si>
  <si>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</si>
  <si>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</si>
  <si>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</si>
  <si>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</si>
  <si>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</si>
  <si>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</si>
  <si>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</si>
  <si>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</si>
  <si>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</si>
  <si>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</si>
  <si>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</si>
  <si>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</si>
  <si>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</si>
  <si>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</si>
  <si>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</si>
  <si>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</si>
  <si>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</si>
  <si>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</si>
  <si>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</si>
  <si>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</si>
  <si>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</si>
  <si>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</si>
  <si>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</si>
  <si>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</si>
  <si>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</si>
  <si>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</si>
  <si>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</si>
  <si>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</si>
  <si>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</si>
  <si>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</si>
  <si>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</si>
  <si>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</si>
  <si>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</si>
  <si>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</si>
  <si>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</si>
  <si>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</si>
  <si>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</si>
  <si>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</si>
  <si>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</si>
  <si>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</si>
  <si>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</si>
  <si>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</si>
  <si>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</si>
  <si>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</si>
  <si>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</si>
  <si>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</si>
  <si>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</si>
  <si>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</si>
  <si>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</si>
  <si>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</si>
  <si>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</si>
  <si>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</si>
  <si>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</si>
  <si>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</si>
  <si>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</si>
  <si>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</si>
  <si>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</si>
  <si>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</si>
  <si>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</si>
  <si>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</si>
  <si>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</si>
  <si>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</si>
  <si>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</si>
  <si>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</si>
  <si>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</si>
  <si>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</si>
  <si>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</si>
  <si>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</si>
  <si>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</si>
  <si>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</si>
  <si>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</si>
  <si>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</si>
  <si>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</si>
  <si>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</si>
  <si>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</si>
  <si>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</si>
  <si>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</si>
  <si>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</si>
  <si>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</si>
  <si>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</si>
  <si>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</si>
  <si>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</si>
  <si>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</si>
  <si>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</si>
  <si>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</si>
  <si>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</si>
  <si>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</si>
  <si>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</si>
  <si>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</si>
  <si>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</si>
  <si>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</si>
  <si>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</si>
  <si>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</si>
  <si>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</si>
  <si>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</si>
  <si>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</si>
  <si>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</si>
  <si>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</si>
  <si>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</si>
  <si>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</si>
  <si>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</si>
  <si>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</si>
  <si>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</si>
  <si>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</si>
  <si>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</si>
  <si>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</si>
  <si>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</si>
  <si>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</si>
  <si>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</si>
  <si>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</si>
  <si>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</si>
  <si>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</si>
  <si>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</si>
  <si>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</si>
  <si>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</si>
  <si>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</si>
  <si>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</si>
  <si>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</si>
  <si>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</si>
  <si>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</si>
  <si>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</si>
  <si>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</si>
  <si>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</si>
  <si>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</si>
  <si>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</si>
  <si>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</si>
  <si>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</si>
  <si>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</si>
  <si>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</si>
  <si>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</si>
  <si>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</si>
  <si>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</si>
  <si>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</si>
  <si>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</si>
  <si>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</si>
  <si>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</si>
  <si>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</si>
  <si>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</si>
  <si>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</si>
  <si>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</si>
  <si>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</si>
  <si>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</si>
  <si>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</si>
  <si>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</si>
  <si>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</si>
  <si>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</si>
  <si>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</si>
  <si>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</si>
  <si>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</si>
  <si>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</si>
  <si>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</si>
  <si>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</si>
  <si>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</si>
  <si>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</si>
  <si>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</si>
  <si>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</si>
  <si>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</si>
  <si>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</si>
  <si>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</si>
  <si>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</si>
  <si>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</si>
  <si>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</si>
  <si>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</si>
  <si>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</si>
  <si>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</si>
  <si>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</si>
  <si>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</si>
  <si>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</si>
  <si>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</si>
  <si>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</si>
  <si>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</si>
  <si>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</si>
  <si>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</si>
  <si>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</si>
  <si>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</si>
  <si>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</si>
  <si>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</si>
  <si>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</si>
  <si>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</si>
  <si>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</si>
  <si>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</si>
  <si>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</si>
  <si>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</si>
  <si>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</si>
  <si>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</si>
  <si>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</si>
  <si>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</si>
  <si>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</si>
  <si>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</si>
  <si>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</si>
  <si>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</si>
  <si>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</si>
  <si>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</si>
  <si>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</si>
  <si>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</si>
  <si>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</si>
  <si>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</si>
  <si>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</si>
  <si>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</si>
  <si>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</si>
  <si>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</si>
  <si>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</si>
  <si>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</si>
  <si>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</si>
  <si>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</si>
  <si>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</si>
  <si>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</si>
  <si>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</si>
  <si>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</si>
  <si>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</si>
  <si>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</si>
  <si>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</si>
  <si>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</si>
  <si>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</si>
  <si>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</si>
  <si>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</si>
  <si>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</si>
  <si>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</si>
  <si>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</si>
  <si>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</si>
  <si>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</si>
  <si>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</si>
  <si>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</si>
  <si>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</si>
  <si>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</si>
  <si>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</si>
  <si>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</si>
  <si>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</si>
  <si>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</si>
  <si>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</si>
  <si>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</si>
  <si>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</si>
  <si>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</si>
  <si>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</si>
  <si>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</si>
  <si>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</si>
  <si>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</si>
  <si>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</si>
  <si>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</si>
  <si>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</si>
  <si>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</si>
  <si>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</si>
  <si>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</si>
  <si>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</si>
  <si>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</si>
  <si>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</si>
  <si>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</si>
  <si>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</si>
  <si>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</si>
  <si>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</si>
  <si>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</si>
  <si>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</si>
  <si>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</si>
  <si>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</si>
  <si>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</si>
  <si>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</si>
  <si>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</si>
  <si>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</si>
  <si>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</si>
  <si>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</si>
  <si>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</si>
  <si>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</si>
  <si>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</si>
  <si>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</si>
  <si>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</si>
  <si>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</si>
  <si>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</si>
  <si>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</si>
  <si>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</si>
  <si>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</si>
  <si>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</si>
  <si>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</si>
  <si>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</si>
  <si>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</si>
  <si>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</si>
  <si>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</si>
  <si>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</si>
  <si>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</si>
  <si>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</si>
  <si>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</si>
  <si>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</si>
  <si>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</si>
  <si>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</si>
  <si>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</si>
  <si>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</si>
  <si>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</si>
  <si>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</si>
  <si>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</si>
  <si>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</si>
  <si>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</si>
  <si>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</si>
  <si>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</si>
  <si>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</si>
  <si>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</si>
  <si>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</si>
  <si>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</si>
  <si>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</si>
  <si>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</si>
  <si>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</si>
  <si>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</si>
  <si>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</si>
  <si>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</si>
  <si>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</si>
  <si>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</si>
  <si>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</si>
  <si>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</si>
  <si>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</si>
  <si>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</si>
  <si>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</si>
  <si>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</si>
  <si>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</si>
  <si>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</si>
  <si>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</si>
  <si>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</si>
  <si>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</si>
  <si>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</si>
  <si>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</si>
  <si>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</si>
  <si>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</si>
  <si>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</si>
  <si>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</si>
  <si>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</si>
  <si>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</si>
  <si>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</si>
  <si>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</si>
  <si>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</si>
  <si>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</si>
  <si>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</si>
  <si>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</si>
  <si>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</si>
  <si>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</si>
  <si>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</si>
  <si>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</si>
  <si>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</si>
  <si>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</si>
  <si>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</si>
  <si>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</si>
  <si>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</si>
  <si>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</si>
  <si>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</si>
  <si>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</si>
  <si>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</si>
  <si>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</si>
  <si>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</si>
  <si>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</si>
  <si>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</si>
  <si>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</si>
  <si>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</si>
  <si>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</si>
  <si>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</si>
  <si>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</si>
  <si>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</si>
  <si>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</si>
  <si>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</si>
  <si>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</si>
  <si>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</si>
  <si>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</si>
  <si>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</si>
  <si>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</si>
  <si>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</si>
  <si>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</si>
  <si>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</si>
  <si>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</si>
  <si>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</si>
  <si>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</si>
  <si>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</si>
  <si>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</si>
  <si>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</si>
  <si>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</si>
  <si>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</si>
  <si>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</si>
  <si>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</si>
  <si>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</si>
  <si>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</si>
  <si>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</si>
  <si>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</si>
  <si>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</si>
  <si>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</si>
  <si>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</si>
  <si>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</si>
  <si>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</si>
  <si>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</si>
  <si>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</si>
  <si>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</si>
  <si>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</si>
  <si>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</si>
  <si>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</si>
  <si>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</si>
  <si>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</si>
  <si>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</si>
  <si>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</si>
  <si>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</si>
  <si>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</si>
  <si>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</si>
  <si>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</si>
  <si>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</si>
  <si>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</si>
  <si>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</si>
  <si>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</si>
  <si>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</si>
  <si>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</si>
  <si>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</si>
  <si>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</si>
  <si>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</si>
  <si>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</si>
  <si>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</si>
  <si>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</si>
  <si>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</si>
  <si>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</si>
  <si>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</si>
  <si>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</si>
  <si>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</si>
  <si>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</si>
  <si>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</si>
  <si>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</si>
  <si>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</si>
  <si>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</si>
  <si>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</si>
  <si>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</si>
  <si>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</si>
  <si>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</si>
  <si>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</si>
  <si>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</si>
  <si>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</si>
  <si>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</si>
  <si>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</si>
  <si>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</si>
  <si>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</si>
  <si>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</si>
  <si>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</si>
  <si>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</si>
  <si>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</si>
  <si>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</si>
  <si>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</si>
  <si>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</si>
  <si>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</si>
  <si>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</si>
  <si>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</si>
  <si>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</si>
  <si>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</si>
  <si>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</si>
  <si>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</si>
  <si>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</si>
  <si>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</si>
  <si>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</si>
  <si>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</si>
  <si>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</si>
  <si>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</si>
  <si>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</si>
  <si>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</si>
  <si>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</si>
  <si>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</si>
  <si>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</si>
  <si>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</si>
  <si>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</si>
  <si>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</si>
  <si>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</si>
  <si>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</si>
  <si>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</si>
  <si>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</si>
  <si>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</si>
  <si>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</si>
  <si>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</si>
  <si>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</si>
  <si>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</si>
  <si>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</si>
  <si>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</si>
  <si>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</si>
  <si>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</si>
  <si>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</si>
  <si>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</si>
  <si>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</si>
  <si>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</si>
  <si>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</si>
  <si>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</si>
  <si>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</si>
  <si>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</si>
  <si>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</si>
  <si>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</si>
  <si>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</si>
  <si>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</si>
  <si>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</si>
  <si>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</si>
  <si>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</si>
  <si>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</si>
  <si>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</si>
  <si>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</si>
  <si>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</si>
  <si>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</si>
  <si>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</si>
  <si>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</si>
  <si>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</si>
  <si>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</si>
  <si>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</si>
  <si>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</si>
  <si>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</si>
  <si>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</si>
  <si>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</si>
  <si>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</si>
  <si>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</si>
  <si>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</si>
  <si>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</si>
  <si>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</si>
  <si>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</si>
  <si>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</si>
  <si>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</si>
  <si>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</si>
  <si>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</si>
  <si>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</si>
  <si>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</si>
  <si>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</si>
  <si>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</si>
  <si>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</si>
  <si>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</si>
  <si>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</si>
  <si>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</si>
  <si>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</si>
  <si>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</si>
  <si>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</si>
  <si>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</si>
  <si>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</si>
  <si>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</si>
  <si>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</si>
  <si>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</si>
  <si>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</si>
  <si>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</si>
  <si>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</si>
  <si>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</si>
  <si>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</si>
  <si>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</si>
  <si>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</si>
  <si>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</si>
  <si>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</si>
  <si>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</si>
  <si>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</si>
  <si>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</si>
  <si>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</si>
  <si>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</si>
  <si>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</si>
  <si>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</si>
  <si>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</si>
  <si>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</si>
  <si>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</si>
  <si>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</si>
  <si>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</si>
  <si>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</si>
  <si>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</si>
  <si>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</si>
  <si>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</si>
  <si>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</si>
  <si>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</si>
  <si>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</si>
  <si>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</si>
  <si>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</si>
  <si>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</si>
  <si>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</si>
  <si>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</si>
  <si>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</si>
  <si>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</si>
  <si>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</si>
  <si>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</si>
  <si>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</si>
  <si>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</si>
  <si>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</si>
  <si>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</si>
  <si>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</si>
  <si>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</si>
  <si>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</si>
  <si>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</si>
  <si>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</si>
  <si>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</si>
  <si>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</si>
  <si>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</si>
  <si>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</si>
  <si>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</si>
  <si>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</si>
  <si>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</si>
  <si>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</si>
  <si>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</si>
  <si>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</si>
  <si>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</si>
  <si>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</si>
  <si>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</si>
  <si>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</si>
  <si>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</si>
  <si>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</si>
  <si>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</si>
  <si>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</si>
  <si>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</si>
  <si>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</si>
  <si>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</si>
  <si>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</si>
  <si>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</si>
  <si>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</si>
  <si>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</si>
  <si>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</si>
  <si>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</si>
  <si>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</si>
  <si>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</si>
  <si>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</si>
  <si>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</si>
  <si>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</si>
  <si>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</si>
  <si>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</si>
  <si>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</si>
  <si>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</si>
  <si>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</si>
  <si>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</si>
  <si>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</si>
  <si>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</si>
  <si>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</si>
  <si>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</si>
  <si>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</si>
  <si>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</si>
  <si>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</si>
  <si>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</si>
  <si>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</si>
  <si>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</si>
  <si>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</si>
  <si>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</si>
  <si>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</si>
  <si>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</si>
  <si>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</si>
  <si>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</si>
  <si>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</si>
  <si>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</si>
  <si>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</si>
  <si>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</si>
  <si>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</si>
  <si>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</si>
  <si>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</si>
  <si>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</si>
  <si>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</si>
  <si>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</si>
  <si>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</si>
  <si>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</si>
  <si>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</si>
  <si>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</si>
  <si>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</si>
  <si>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</si>
  <si>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</si>
  <si>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</si>
  <si>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</si>
  <si>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</si>
  <si>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</si>
  <si>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</si>
  <si>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</si>
  <si>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</si>
  <si>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</si>
  <si>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</si>
  <si>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</si>
  <si>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</si>
  <si>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</si>
  <si>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</si>
  <si>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</si>
  <si>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</si>
  <si>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</si>
  <si>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</si>
  <si>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</si>
  <si>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</si>
  <si>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</si>
  <si>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</si>
  <si>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</si>
  <si>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</si>
  <si>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</si>
  <si>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</si>
  <si>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</si>
  <si>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</si>
  <si>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</si>
  <si>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</si>
  <si>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</si>
  <si>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</si>
  <si>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</si>
  <si>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</si>
  <si>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</si>
  <si>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</si>
  <si>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</si>
  <si>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</si>
  <si>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</si>
  <si>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</si>
  <si>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</si>
  <si>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</si>
  <si>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</si>
  <si>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</si>
  <si>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</si>
  <si>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</si>
  <si>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</si>
  <si>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</si>
  <si>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</si>
  <si>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</si>
  <si>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</si>
  <si>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</si>
  <si>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</si>
  <si>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</si>
  <si>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</si>
  <si>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</si>
  <si>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</si>
  <si>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</si>
  <si>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</si>
  <si>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</si>
  <si>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</si>
  <si>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</si>
  <si>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</si>
  <si>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</si>
  <si>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</si>
  <si>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</si>
  <si>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</si>
  <si>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</si>
  <si>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</si>
  <si>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</si>
  <si>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</si>
  <si>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</si>
  <si>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</si>
  <si>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</si>
  <si>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</si>
  <si>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</si>
  <si>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</si>
  <si>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</si>
  <si>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</si>
  <si>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</si>
  <si>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</si>
  <si>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</si>
  <si>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</si>
  <si>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</si>
  <si>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</si>
  <si>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</si>
  <si>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</si>
  <si>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</si>
  <si>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</si>
  <si>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</si>
  <si>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</si>
  <si>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</si>
  <si>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</si>
  <si>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</si>
  <si>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</si>
  <si>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</si>
  <si>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</si>
  <si>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</si>
  <si>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</si>
  <si>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</si>
  <si>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</si>
  <si>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</si>
  <si>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</si>
  <si>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</si>
  <si>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</si>
  <si>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</si>
  <si>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</si>
  <si>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</si>
  <si>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</si>
  <si>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</si>
  <si>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</si>
  <si>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</si>
  <si>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</si>
  <si>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</si>
  <si>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</si>
  <si>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</si>
  <si>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</si>
  <si>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</si>
  <si>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</si>
  <si>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</si>
  <si>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</si>
  <si>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</si>
  <si>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</si>
  <si>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</si>
  <si>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</si>
  <si>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</si>
  <si>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</si>
  <si>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</si>
  <si>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</si>
  <si>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</si>
  <si>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</si>
  <si>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</si>
  <si>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</si>
  <si>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</si>
  <si>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</si>
  <si>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</si>
  <si>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</si>
  <si>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</si>
  <si>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</si>
  <si>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</si>
  <si>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</si>
  <si>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</si>
  <si>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</si>
  <si>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</si>
  <si>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</si>
  <si>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</si>
  <si>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</si>
  <si>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</si>
  <si>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</si>
  <si>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</si>
  <si>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</si>
  <si>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</si>
  <si>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</si>
  <si>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</si>
  <si>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</si>
  <si>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</si>
  <si>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</si>
  <si>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</si>
  <si>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</si>
  <si>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</si>
  <si>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</si>
  <si>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</si>
  <si>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</si>
  <si>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</si>
  <si>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</si>
  <si>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</si>
  <si>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</si>
  <si>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</si>
  <si>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</si>
  <si>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</si>
  <si>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</si>
  <si>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</si>
  <si>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</si>
  <si>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</si>
  <si>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</si>
  <si>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</si>
  <si>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</si>
  <si>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</si>
  <si>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</si>
  <si>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</si>
  <si>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</si>
  <si>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</si>
  <si>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</si>
  <si>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</si>
  <si>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</si>
  <si>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</si>
  <si>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</si>
  <si>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</si>
  <si>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</si>
  <si>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</si>
  <si>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</si>
  <si>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</si>
  <si>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</si>
  <si>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</si>
  <si>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</si>
  <si>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</si>
  <si>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</si>
  <si>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</si>
  <si>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</si>
  <si>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</si>
  <si>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</si>
  <si>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</si>
  <si>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</si>
  <si>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</si>
  <si>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</si>
  <si>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</si>
  <si>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</si>
  <si>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</si>
  <si>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</si>
  <si>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</si>
  <si>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</si>
  <si>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</si>
  <si>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</si>
  <si>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</si>
  <si>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</si>
  <si>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</si>
  <si>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</si>
  <si>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</si>
  <si>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</si>
  <si>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</si>
  <si>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</si>
  <si>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</si>
  <si>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</si>
  <si>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</si>
  <si>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</si>
  <si>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</si>
  <si>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</si>
  <si>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</si>
  <si>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</si>
  <si>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</si>
  <si>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</si>
  <si>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</si>
  <si>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</si>
  <si>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</si>
  <si>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</si>
  <si>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</si>
  <si>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</si>
  <si>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</si>
  <si>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</si>
  <si>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</si>
  <si>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</si>
  <si>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</si>
  <si>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</si>
  <si>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</si>
  <si>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</si>
  <si>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</si>
  <si>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</si>
  <si>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</si>
  <si>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</si>
  <si>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</si>
  <si>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</si>
  <si>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</si>
  <si>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</si>
  <si>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</si>
  <si>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</si>
  <si>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</si>
  <si>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</si>
  <si>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</si>
  <si>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</si>
  <si>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</si>
  <si>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</si>
  <si>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</si>
  <si>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</si>
  <si>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</si>
  <si>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</si>
  <si>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</si>
  <si>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</si>
  <si>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</si>
  <si>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</si>
  <si>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</si>
  <si>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</si>
  <si>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</si>
  <si>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</si>
  <si>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</si>
  <si>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</si>
  <si>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</si>
  <si>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</si>
  <si>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</si>
  <si>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</si>
  <si>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</si>
  <si>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</si>
  <si>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</si>
  <si>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</si>
  <si>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</si>
  <si>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</si>
  <si>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</si>
  <si>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</si>
  <si>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</si>
  <si>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</si>
  <si>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</si>
  <si>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</si>
  <si>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</si>
  <si>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</si>
  <si>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</si>
  <si>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</si>
  <si>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</si>
  <si>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</si>
  <si>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</si>
  <si>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</si>
  <si>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</si>
  <si>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</si>
  <si>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</si>
  <si>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</si>
  <si>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</si>
  <si>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</si>
  <si>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</si>
  <si>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</si>
  <si>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</si>
  <si>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</si>
  <si>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</si>
  <si>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</si>
  <si>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</si>
  <si>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</si>
  <si>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</si>
  <si>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</si>
  <si>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</si>
  <si>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</si>
  <si>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</si>
  <si>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</si>
  <si>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</si>
  <si>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</si>
  <si>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</si>
  <si>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</si>
  <si>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</si>
  <si>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</si>
  <si>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</si>
  <si>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</si>
  <si>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</si>
  <si>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</si>
  <si>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</si>
  <si>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</si>
  <si>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</si>
  <si>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</si>
  <si>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</si>
  <si>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</si>
  <si>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</si>
  <si>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</si>
  <si>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</si>
  <si>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</si>
  <si>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</si>
  <si>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</si>
  <si>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</si>
  <si>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</si>
  <si>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</si>
  <si>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</si>
  <si>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</si>
  <si>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</si>
  <si>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</si>
  <si>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</si>
  <si>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</si>
  <si>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</si>
  <si>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</si>
  <si>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</si>
  <si>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</si>
  <si>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</si>
  <si>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</si>
  <si>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</si>
  <si>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</si>
  <si>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</si>
  <si>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</si>
  <si>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</si>
  <si>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</si>
  <si>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</si>
  <si>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</si>
  <si>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</si>
  <si>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</si>
  <si>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</si>
  <si>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</si>
  <si>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</si>
  <si>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</si>
  <si>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</si>
  <si>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</si>
  <si>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</si>
  <si>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</si>
  <si>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</si>
  <si>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</si>
  <si>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</si>
  <si>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</si>
  <si>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</si>
  <si>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</si>
  <si>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</si>
  <si>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</si>
  <si>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</si>
  <si>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</si>
  <si>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</si>
  <si>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</si>
  <si>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</si>
  <si>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</si>
  <si>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</si>
  <si>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</si>
  <si>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</si>
  <si>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</si>
  <si>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</si>
  <si>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</si>
  <si>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</si>
  <si>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</si>
  <si>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</si>
  <si>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</si>
  <si>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</si>
  <si>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</si>
  <si>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</si>
  <si>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</si>
  <si>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</si>
  <si>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</si>
  <si>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</si>
  <si>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</si>
  <si>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</si>
  <si>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</si>
  <si>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</si>
  <si>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</si>
  <si>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</si>
  <si>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</si>
  <si>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</si>
  <si>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</si>
  <si>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</si>
  <si>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</si>
  <si>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</si>
  <si>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</si>
  <si>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</si>
  <si>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</si>
  <si>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</si>
  <si>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</si>
  <si>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</si>
  <si>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</si>
  <si>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</si>
  <si>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</si>
  <si>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</si>
  <si>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</si>
  <si>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</si>
  <si>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</si>
  <si>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</si>
  <si>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</si>
  <si>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</si>
  <si>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</si>
  <si>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</si>
  <si>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</si>
  <si>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</si>
  <si>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</si>
  <si>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</si>
  <si>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</si>
  <si>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</si>
  <si>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</si>
  <si>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</si>
  <si>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</si>
  <si>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</si>
  <si>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</si>
  <si>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</si>
  <si>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</si>
  <si>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</si>
  <si>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</si>
  <si>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</si>
  <si>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</si>
  <si>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</si>
  <si>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</si>
  <si>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</si>
  <si>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</si>
  <si>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</si>
  <si>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</si>
  <si>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</si>
  <si>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</si>
  <si>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</si>
  <si>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</si>
  <si>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</si>
  <si>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</si>
  <si>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</si>
  <si>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</si>
  <si>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</si>
  <si>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</si>
  <si>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</si>
  <si>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</si>
  <si>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</si>
  <si>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</si>
  <si>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</si>
  <si>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</si>
  <si>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</si>
  <si>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</si>
  <si>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</si>
  <si>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</si>
  <si>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</si>
  <si>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</si>
  <si>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</si>
  <si>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</si>
  <si>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</si>
  <si>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</si>
  <si>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</si>
  <si>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</si>
  <si>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</si>
  <si>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</si>
  <si>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</si>
  <si>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</si>
  <si>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</si>
  <si>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</si>
  <si>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</si>
  <si>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</si>
  <si>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</si>
  <si>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</si>
  <si>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</si>
  <si>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</si>
  <si>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</si>
  <si>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</si>
  <si>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</si>
  <si>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</si>
  <si>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</si>
  <si>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</si>
  <si>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</si>
  <si>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</si>
  <si>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</si>
  <si>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</si>
  <si>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</si>
  <si>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</si>
  <si>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</si>
  <si>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</si>
  <si>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</si>
  <si>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</si>
  <si>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</si>
  <si>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</si>
  <si>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</si>
  <si>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</si>
  <si>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</si>
  <si>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</si>
  <si>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</si>
  <si>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</si>
  <si>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</si>
  <si>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</si>
  <si>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</si>
  <si>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</si>
  <si>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</si>
  <si>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</si>
  <si>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</si>
  <si>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</si>
  <si>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</si>
  <si>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</si>
  <si>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</si>
  <si>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</si>
  <si>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</si>
  <si>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</si>
  <si>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</si>
  <si>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</si>
  <si>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</si>
  <si>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</si>
  <si>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</si>
  <si>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</si>
  <si>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</si>
  <si>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</si>
  <si>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</si>
  <si>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</si>
  <si>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</si>
  <si>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</si>
  <si>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</si>
  <si>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</si>
  <si>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</si>
  <si>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</si>
  <si>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</si>
  <si>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</si>
  <si>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</si>
  <si>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</si>
  <si>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</si>
  <si>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</si>
  <si>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</si>
  <si>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</si>
  <si>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</si>
  <si>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</si>
  <si>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</si>
  <si>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</si>
  <si>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</si>
  <si>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</si>
  <si>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</si>
  <si>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</si>
  <si>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</si>
  <si>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</si>
  <si>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</si>
  <si>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</si>
  <si>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</si>
  <si>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</si>
  <si>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</si>
  <si>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</si>
  <si>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</si>
  <si>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</si>
  <si>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</si>
  <si>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</si>
  <si>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</si>
  <si>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</si>
  <si>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</si>
  <si>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</si>
  <si>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</si>
  <si>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</si>
  <si>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</si>
  <si>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</si>
  <si>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</si>
  <si>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</si>
  <si>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</si>
  <si>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</si>
  <si>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</si>
  <si>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</si>
  <si>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</si>
  <si>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</si>
  <si>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</si>
  <si>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</si>
  <si>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</si>
  <si>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</si>
  <si>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</si>
  <si>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</si>
  <si>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</si>
  <si>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</si>
  <si>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</si>
  <si>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</si>
  <si>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</si>
  <si>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</si>
  <si>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</si>
  <si>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</si>
  <si>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</si>
  <si>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</si>
  <si>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</si>
  <si>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</si>
  <si>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</si>
  <si>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</si>
  <si>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</si>
  <si>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</si>
  <si>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</si>
  <si>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</si>
  <si>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</si>
  <si>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</si>
  <si>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</si>
  <si>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</si>
  <si>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</si>
  <si>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</si>
  <si>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</si>
  <si>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</si>
  <si>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</si>
  <si>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</si>
  <si>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</si>
  <si>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</si>
  <si>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</si>
  <si>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</si>
  <si>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</si>
  <si>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</si>
  <si>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</si>
  <si>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</si>
  <si>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</si>
  <si>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</si>
  <si>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</si>
  <si>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</si>
  <si>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</si>
  <si>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</si>
  <si>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</si>
  <si>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</si>
  <si>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</si>
  <si>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</si>
  <si>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</si>
  <si>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</si>
  <si>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</si>
  <si>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</si>
  <si>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</si>
  <si>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</si>
  <si>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</si>
  <si>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</si>
  <si>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</si>
  <si>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</si>
  <si>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</si>
  <si>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</si>
  <si>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</si>
  <si>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</si>
  <si>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</si>
  <si>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</si>
  <si>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</si>
  <si>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</si>
  <si>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</si>
  <si>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</si>
  <si>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</si>
  <si>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</si>
  <si>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</si>
  <si>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</si>
  <si>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</si>
  <si>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</si>
  <si>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</si>
  <si>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</si>
  <si>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</si>
  <si>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</si>
  <si>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</si>
  <si>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</si>
  <si>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</si>
  <si>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</si>
  <si>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</si>
  <si>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</si>
  <si>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</si>
  <si>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</si>
  <si>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</si>
  <si>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</si>
  <si>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</si>
  <si>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</si>
  <si>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</si>
  <si>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</si>
  <si>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</si>
  <si>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</si>
  <si>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</si>
  <si>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</si>
  <si>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</si>
  <si>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</si>
  <si>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</si>
  <si>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</si>
  <si>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</si>
  <si>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</si>
  <si>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</si>
  <si>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</si>
  <si>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</si>
  <si>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</si>
  <si>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</si>
  <si>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</si>
  <si>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</si>
  <si>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</si>
  <si>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</si>
  <si>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</si>
  <si>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</si>
  <si>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</si>
  <si>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</si>
  <si>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</si>
  <si>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</si>
  <si>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</si>
  <si>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</si>
  <si>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</si>
  <si>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</si>
  <si>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</si>
  <si>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</si>
  <si>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</si>
  <si>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</si>
  <si>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</si>
  <si>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</si>
  <si>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</si>
  <si>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</si>
  <si>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</si>
  <si>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</si>
  <si>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</si>
  <si>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</si>
  <si>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</si>
  <si>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</si>
  <si>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</si>
  <si>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</si>
  <si>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</si>
  <si>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</si>
  <si>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</si>
  <si>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</si>
  <si>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</si>
  <si>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</si>
  <si>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</si>
  <si>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</si>
  <si>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</si>
  <si>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</si>
  <si>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</si>
  <si>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</si>
  <si>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</si>
  <si>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</si>
  <si>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</si>
  <si>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</si>
  <si>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</si>
  <si>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</si>
  <si>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</si>
  <si>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</si>
  <si>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</si>
  <si>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</si>
  <si>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</si>
  <si>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</si>
  <si>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</si>
  <si>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</si>
  <si>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</si>
  <si>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</si>
  <si>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</si>
  <si>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</si>
  <si>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</si>
  <si>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</si>
  <si>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</si>
  <si>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</si>
  <si>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</si>
  <si>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</si>
  <si>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</si>
  <si>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</si>
  <si>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</si>
  <si>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</si>
  <si>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</si>
  <si>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</si>
  <si>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</si>
  <si>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</si>
  <si>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</si>
  <si>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</si>
  <si>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</si>
  <si>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</si>
  <si>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</si>
  <si>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</si>
  <si>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</si>
  <si>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</si>
  <si>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</si>
  <si>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</si>
  <si>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</si>
  <si>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</si>
  <si>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</si>
  <si>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</si>
  <si>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</si>
  <si>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</si>
  <si>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</si>
  <si>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</si>
  <si>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</si>
  <si>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</si>
  <si>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</si>
  <si>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</si>
  <si>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</si>
  <si>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</si>
  <si>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</si>
  <si>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</si>
  <si>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</si>
  <si>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</si>
  <si>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</si>
  <si>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</si>
  <si>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</si>
  <si>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</si>
  <si>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</si>
  <si>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</si>
  <si>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</si>
  <si>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</si>
  <si>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</si>
  <si>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</si>
  <si>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</si>
  <si>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</si>
  <si>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</si>
  <si>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</si>
  <si>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</si>
  <si>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</si>
  <si>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</si>
  <si>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</si>
  <si>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</si>
  <si>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</si>
  <si>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</si>
  <si>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</si>
  <si>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</si>
  <si>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</si>
  <si>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</si>
  <si>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</si>
  <si>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</si>
  <si>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</si>
  <si>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</si>
  <si>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</si>
  <si>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</si>
  <si>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</si>
  <si>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</si>
  <si>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</si>
  <si>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</si>
  <si>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</si>
  <si>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</si>
  <si>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</si>
  <si>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</si>
  <si>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</si>
  <si>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</si>
  <si>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</si>
  <si>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</si>
  <si>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</si>
  <si>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</si>
  <si>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</si>
  <si>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</si>
  <si>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</si>
  <si>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</si>
  <si>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</si>
  <si>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</si>
  <si>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</si>
  <si>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</si>
  <si>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</si>
  <si>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</si>
  <si>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</si>
  <si>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</si>
  <si>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</si>
  <si>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</si>
  <si>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</si>
  <si>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</si>
  <si>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</si>
  <si>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</si>
  <si>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</si>
  <si>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</si>
  <si>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</si>
  <si>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</si>
  <si>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</si>
  <si>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</si>
  <si>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</si>
  <si>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</si>
  <si>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</si>
  <si>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</si>
  <si>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</si>
  <si>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</si>
  <si>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</si>
  <si>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</si>
  <si>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</si>
  <si>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</si>
  <si>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</si>
  <si>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</si>
  <si>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</si>
  <si>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</si>
  <si>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</si>
  <si>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</si>
  <si>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</si>
  <si>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</si>
  <si>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</si>
  <si>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</si>
  <si>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</si>
  <si>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</si>
  <si>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</si>
  <si>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</si>
  <si>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</si>
  <si>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</si>
  <si>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</si>
  <si>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</si>
  <si>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</si>
  <si>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</si>
  <si>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</si>
  <si>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</si>
  <si>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</si>
  <si>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</si>
  <si>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</si>
  <si>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</si>
  <si>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</si>
  <si>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</si>
  <si>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</si>
  <si>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</si>
  <si>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</si>
  <si>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</si>
  <si>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</si>
  <si>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</si>
  <si>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</si>
  <si>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</si>
  <si>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</si>
  <si>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</si>
  <si>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</si>
  <si>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</si>
  <si>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</si>
  <si>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</si>
  <si>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</si>
  <si>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</si>
  <si>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</si>
  <si>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</si>
  <si>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</si>
  <si>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</si>
  <si>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</si>
  <si>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</si>
  <si>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</si>
  <si>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</si>
  <si>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</si>
  <si>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</si>
  <si>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</si>
  <si>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</si>
  <si>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</si>
  <si>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</si>
  <si>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</si>
  <si>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</si>
  <si>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</si>
  <si>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</si>
  <si>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</si>
  <si>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</si>
  <si>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</si>
  <si>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</si>
  <si>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</si>
  <si>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</si>
  <si>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</si>
  <si>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</si>
  <si>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</si>
  <si>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</si>
  <si>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</si>
  <si>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</si>
  <si>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</si>
  <si>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</si>
  <si>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</si>
  <si>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</si>
  <si>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</si>
  <si>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</si>
  <si>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</si>
  <si>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</si>
  <si>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</si>
  <si>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</si>
  <si>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</si>
  <si>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</si>
  <si>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</si>
  <si>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</si>
  <si>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</si>
  <si>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</si>
  <si>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</si>
  <si>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</si>
  <si>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</si>
  <si>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</si>
  <si>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</si>
  <si>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</si>
  <si>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</si>
  <si>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</si>
  <si>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</si>
  <si>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</si>
  <si>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</si>
  <si>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</si>
  <si>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</si>
  <si>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</si>
  <si>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</si>
  <si>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</si>
  <si>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</si>
  <si>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</si>
  <si>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</si>
  <si>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</si>
  <si>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</si>
  <si>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</si>
  <si>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</si>
  <si>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</si>
  <si>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</si>
  <si>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</si>
  <si>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</si>
  <si>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</si>
  <si>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</si>
  <si>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</si>
  <si>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</si>
  <si>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</si>
  <si>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</si>
  <si>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</si>
  <si>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</si>
  <si>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</si>
  <si>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</si>
  <si>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</si>
  <si>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</si>
  <si>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</si>
  <si>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</si>
  <si>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</si>
  <si>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</si>
  <si>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</si>
  <si>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</si>
  <si>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</si>
  <si>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</si>
  <si>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</si>
  <si>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</si>
  <si>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</si>
  <si>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</si>
  <si>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</si>
  <si>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</si>
  <si>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</si>
  <si>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</si>
  <si>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</si>
  <si>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</si>
  <si>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</si>
  <si>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</si>
  <si>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</si>
  <si>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</si>
  <si>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</si>
  <si>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</si>
  <si>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</si>
  <si>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</si>
  <si>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</si>
  <si>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</si>
  <si>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</si>
  <si>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</si>
  <si>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</si>
  <si>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</si>
  <si>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</si>
  <si>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</si>
  <si>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</si>
  <si>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</si>
  <si>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</si>
  <si>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</si>
  <si>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</si>
  <si>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</si>
  <si>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</si>
  <si>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</si>
  <si>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</si>
  <si>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</si>
  <si>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</si>
  <si>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</si>
  <si>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</si>
  <si>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</si>
  <si>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</si>
  <si>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</si>
  <si>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</si>
  <si>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</si>
  <si>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</si>
  <si>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</si>
  <si>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</si>
  <si>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</si>
  <si>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</si>
  <si>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</si>
  <si>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</si>
  <si>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</si>
  <si>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</si>
  <si>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</si>
  <si>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</si>
  <si>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</si>
  <si>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</si>
  <si>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</si>
  <si>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</si>
  <si>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</si>
  <si>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</si>
  <si>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</si>
  <si>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</si>
  <si>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</si>
  <si>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</si>
  <si>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</si>
  <si>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</si>
  <si>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</si>
  <si>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</si>
  <si>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</si>
  <si>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</si>
  <si>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</si>
  <si>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</si>
  <si>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</si>
  <si>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</si>
  <si>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</si>
  <si>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</si>
  <si>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</si>
  <si>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</si>
  <si>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</si>
  <si>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</si>
  <si>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</si>
  <si>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</si>
  <si>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</si>
  <si>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</si>
  <si>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</si>
  <si>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</si>
  <si>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</si>
  <si>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</si>
  <si>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</si>
  <si>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</si>
  <si>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</si>
  <si>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</si>
  <si>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</si>
  <si>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</si>
  <si>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</si>
  <si>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</si>
  <si>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</si>
  <si>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</si>
  <si>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</si>
  <si>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</si>
  <si>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</si>
  <si>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</si>
  <si>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</si>
  <si>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</si>
  <si>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</si>
  <si>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</si>
  <si>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</si>
  <si>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</si>
  <si>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</si>
  <si>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</si>
  <si>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</si>
  <si>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</si>
  <si>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</si>
  <si>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</si>
  <si>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</si>
  <si>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</si>
  <si>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</si>
  <si>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</si>
  <si>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</si>
  <si>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</si>
  <si>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</si>
  <si>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</si>
  <si>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</si>
  <si>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</si>
  <si>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</si>
  <si>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</si>
  <si>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</si>
  <si>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</si>
  <si>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</si>
  <si>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</si>
  <si>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</si>
  <si>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</si>
  <si>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</si>
  <si>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</si>
  <si>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</si>
  <si>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</si>
  <si>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</si>
  <si>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</si>
  <si>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</si>
  <si>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</si>
  <si>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</si>
  <si>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</si>
  <si>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</si>
  <si>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</si>
  <si>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</si>
  <si>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</si>
  <si>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</si>
  <si>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</si>
  <si>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</si>
  <si>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</si>
  <si>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</si>
  <si>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</si>
  <si>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</si>
  <si>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</si>
  <si>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</si>
  <si>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</si>
  <si>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</si>
  <si>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</si>
  <si>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</si>
  <si>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</si>
  <si>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</si>
  <si>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</si>
  <si>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</si>
  <si>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</si>
  <si>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</si>
  <si>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</si>
  <si>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</si>
  <si>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</si>
  <si>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</si>
  <si>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</si>
  <si>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</si>
  <si>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</si>
  <si>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</si>
  <si>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</si>
  <si>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</si>
  <si>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</si>
  <si>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</si>
  <si>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</si>
  <si>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</si>
  <si>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</si>
  <si>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</si>
  <si>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</si>
  <si>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</si>
  <si>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</si>
  <si>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</si>
  <si>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</si>
  <si>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</si>
  <si>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</si>
  <si>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</si>
  <si>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</si>
  <si>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</si>
  <si>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</si>
  <si>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</si>
  <si>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</si>
  <si>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</si>
  <si>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</si>
  <si>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</si>
  <si>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</si>
  <si>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</si>
  <si>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</si>
  <si>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</si>
  <si>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</si>
  <si>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</si>
  <si>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</si>
  <si>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</si>
  <si>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</si>
  <si>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</si>
  <si>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</si>
  <si>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</si>
  <si>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</si>
  <si>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</si>
  <si>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</si>
  <si>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</si>
  <si>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</si>
  <si>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</si>
  <si>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</si>
  <si>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</si>
  <si>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</si>
  <si>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</si>
  <si>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</si>
  <si>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</si>
  <si>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</si>
  <si>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</si>
  <si>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</si>
  <si>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</si>
  <si>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</si>
  <si>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</si>
  <si>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</si>
  <si>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</si>
  <si>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</si>
  <si>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</si>
  <si>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</si>
  <si>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</si>
  <si>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</si>
  <si>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</si>
  <si>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</si>
  <si>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</si>
  <si>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</si>
  <si>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</si>
  <si>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</si>
  <si>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</si>
  <si>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</si>
  <si>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</si>
  <si>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</si>
  <si>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</si>
  <si>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</si>
  <si>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</si>
  <si>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</si>
  <si>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</si>
  <si>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</si>
  <si>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</si>
  <si>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</si>
  <si>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</si>
  <si>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</si>
  <si>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</si>
  <si>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</si>
  <si>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</si>
  <si>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</si>
  <si>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</si>
  <si>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</si>
  <si>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</si>
  <si>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</si>
  <si>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</si>
  <si>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</si>
  <si>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</si>
  <si>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</si>
  <si>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</si>
  <si>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</si>
  <si>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</si>
  <si>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</si>
  <si>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</si>
  <si>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</si>
  <si>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</si>
  <si>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</si>
  <si>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</si>
  <si>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</si>
  <si>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</si>
  <si>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</si>
  <si>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</si>
  <si>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</si>
  <si>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</si>
  <si>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</si>
  <si>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</si>
  <si>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</si>
  <si>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</si>
  <si>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</si>
  <si>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</si>
  <si>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</si>
  <si>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</si>
  <si>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</si>
  <si>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</si>
  <si>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</si>
  <si>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</si>
  <si>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</si>
  <si>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</si>
  <si>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</si>
  <si>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</si>
  <si>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</si>
  <si>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</si>
  <si>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</si>
  <si>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</si>
  <si>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</si>
  <si>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</si>
  <si>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</si>
  <si>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</si>
  <si>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</si>
  <si>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</si>
  <si>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</si>
  <si>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</si>
  <si>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</si>
  <si>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</si>
  <si>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</si>
  <si>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</si>
  <si>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</si>
  <si>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</si>
  <si>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</si>
  <si>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</si>
  <si>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</si>
  <si>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</si>
  <si>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</si>
  <si>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</si>
  <si>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</si>
  <si>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</si>
  <si>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</si>
  <si>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</si>
  <si>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</si>
  <si>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</si>
  <si>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</si>
  <si>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</si>
  <si>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</si>
  <si>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</si>
  <si>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</si>
  <si>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</si>
  <si>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</si>
  <si>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</si>
  <si>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</si>
  <si>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</si>
  <si>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</si>
  <si>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</si>
  <si>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</si>
  <si>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</si>
  <si>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</si>
  <si>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</si>
  <si>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</si>
  <si>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</si>
  <si>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</si>
  <si>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</si>
  <si>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</si>
  <si>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</si>
  <si>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</si>
  <si>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</si>
  <si>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</si>
  <si>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</si>
  <si>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</si>
  <si>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</si>
  <si>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</si>
  <si>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</si>
  <si>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</si>
  <si>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</si>
  <si>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</si>
  <si>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</si>
  <si>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</si>
  <si>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</si>
  <si>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</si>
  <si>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</si>
  <si>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</si>
  <si>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</si>
  <si>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</si>
  <si>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</si>
  <si>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</si>
  <si>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</si>
  <si>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</si>
  <si>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</si>
  <si>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</si>
  <si>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</si>
  <si>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</si>
  <si>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</si>
  <si>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</si>
  <si>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</si>
  <si>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</si>
  <si>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</si>
  <si>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</si>
  <si>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</si>
  <si>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</si>
  <si>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</si>
  <si>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</si>
  <si>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</si>
  <si>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</si>
  <si>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</si>
  <si>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</si>
  <si>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</si>
  <si>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</si>
  <si>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</si>
  <si>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</si>
  <si>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</si>
  <si>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</si>
  <si>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</si>
  <si>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</si>
  <si>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</si>
  <si>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</si>
  <si>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</si>
  <si>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</si>
  <si>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</si>
  <si>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</si>
  <si>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</si>
  <si>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</si>
  <si>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</si>
  <si>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</si>
  <si>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</si>
  <si>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</si>
  <si>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</si>
  <si>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</si>
  <si>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</si>
  <si>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</si>
  <si>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</si>
  <si>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</si>
  <si>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</si>
  <si>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</si>
  <si>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</si>
  <si>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</si>
  <si>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</si>
  <si>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</si>
  <si>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</si>
  <si>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</si>
  <si>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</si>
  <si>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</si>
  <si>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</si>
  <si>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</si>
  <si>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</si>
  <si>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</si>
  <si>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</si>
  <si>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</si>
  <si>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</si>
  <si>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</si>
  <si>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</si>
  <si>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</si>
  <si>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</si>
  <si>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</si>
  <si>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</si>
  <si>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</si>
  <si>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</si>
  <si>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</si>
  <si>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</si>
  <si>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</si>
  <si>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</si>
  <si>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</si>
  <si>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</si>
  <si>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</si>
  <si>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</si>
  <si>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</si>
  <si>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</si>
  <si>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</si>
  <si>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</si>
  <si>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</si>
  <si>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</si>
  <si>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</si>
  <si>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</si>
  <si>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</si>
  <si>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</si>
  <si>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</si>
  <si>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</si>
  <si>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</si>
  <si>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</si>
  <si>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</si>
  <si>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</si>
  <si>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</si>
  <si>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</si>
  <si>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</si>
  <si>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</si>
  <si>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</si>
  <si>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</si>
  <si>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</si>
  <si>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</si>
  <si>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</si>
  <si>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</si>
  <si>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</si>
  <si>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</si>
  <si>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</si>
  <si>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</si>
  <si>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</si>
  <si>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</si>
  <si>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</si>
  <si>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</si>
  <si>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</si>
  <si>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</si>
  <si>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</si>
  <si>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</si>
  <si>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</si>
  <si>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</si>
  <si>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</si>
  <si>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</si>
  <si>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</si>
  <si>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</si>
  <si>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</si>
  <si>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</si>
  <si>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</si>
  <si>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</si>
  <si>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</si>
  <si>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</si>
  <si>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</si>
  <si>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</si>
  <si>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</si>
  <si>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</si>
  <si>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</si>
  <si>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</si>
  <si>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</si>
  <si>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</si>
  <si>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</si>
  <si>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</si>
  <si>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</si>
  <si>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</si>
  <si>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</si>
  <si>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</si>
  <si>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</si>
  <si>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</si>
  <si>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</si>
  <si>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</si>
  <si>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</si>
  <si>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</si>
  <si>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</si>
  <si>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</si>
  <si>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</si>
  <si>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</si>
  <si>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</si>
  <si>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</si>
  <si>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</si>
  <si>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</si>
  <si>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</si>
  <si>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</si>
  <si>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</si>
  <si>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</si>
  <si>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</si>
  <si>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</si>
  <si>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</si>
  <si>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</si>
  <si>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</si>
  <si>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</si>
  <si>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</si>
  <si>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</si>
  <si>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</si>
  <si>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</si>
  <si>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</si>
  <si>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</si>
  <si>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</si>
  <si>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</si>
  <si>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</si>
  <si>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</si>
  <si>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</si>
  <si>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</si>
  <si>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</si>
  <si>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</si>
  <si>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</si>
  <si>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</si>
  <si>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</si>
  <si>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</si>
  <si>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</si>
  <si>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</si>
  <si>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</si>
  <si>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</si>
  <si>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</si>
  <si>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</si>
  <si>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</si>
  <si>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</si>
  <si>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</si>
  <si>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</si>
  <si>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</si>
  <si>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</si>
  <si>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</si>
  <si>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</si>
  <si>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</si>
  <si>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</si>
  <si>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</si>
  <si>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</si>
  <si>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</si>
  <si>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</si>
  <si>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</si>
  <si>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</si>
  <si>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</si>
  <si>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</si>
  <si>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</si>
  <si>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</si>
  <si>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</si>
  <si>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</si>
  <si>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</si>
  <si>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</si>
  <si>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</si>
  <si>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</si>
  <si>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</si>
  <si>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</si>
  <si>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</si>
  <si>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</si>
  <si>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</si>
  <si>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</si>
  <si>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</si>
  <si>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</si>
  <si>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</si>
  <si>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</si>
  <si>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</si>
  <si>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</si>
  <si>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</si>
  <si>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</si>
  <si>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</si>
  <si>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</si>
  <si>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</si>
  <si>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</si>
  <si>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</si>
  <si>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</si>
  <si>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</si>
  <si>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</si>
  <si>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</si>
  <si>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</si>
  <si>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</si>
  <si>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</si>
  <si>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</si>
  <si>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</si>
  <si>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</si>
  <si>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</si>
  <si>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</si>
  <si>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</si>
  <si>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</si>
  <si>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</si>
  <si>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</si>
  <si>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</si>
  <si>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</si>
  <si>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</si>
  <si>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</si>
  <si>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</si>
  <si>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</si>
  <si>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</si>
  <si>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</si>
  <si>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</si>
  <si>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</si>
  <si>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</si>
  <si>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</si>
  <si>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</si>
  <si>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</si>
  <si>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</si>
  <si>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</si>
  <si>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</si>
  <si>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</si>
  <si>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</si>
  <si>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</si>
  <si>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</si>
  <si>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</si>
  <si>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</si>
  <si>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</si>
  <si>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</si>
  <si>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</si>
  <si>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</si>
  <si>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</si>
  <si>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</si>
  <si>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</si>
  <si>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</si>
  <si>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</si>
  <si>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</si>
  <si>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</si>
  <si>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</si>
  <si>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</si>
  <si>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</si>
  <si>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</si>
  <si>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</si>
  <si>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</si>
  <si>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</si>
  <si>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</si>
  <si>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</si>
  <si>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</si>
  <si>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</si>
  <si>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</si>
  <si>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</si>
  <si>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</si>
  <si>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</si>
  <si>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</si>
  <si>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</si>
  <si>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</si>
  <si>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</si>
  <si>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</si>
  <si>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</si>
  <si>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</si>
  <si>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</si>
  <si>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</si>
  <si>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</si>
  <si>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</si>
  <si>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</si>
  <si>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</si>
  <si>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</si>
  <si>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</si>
  <si>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</si>
  <si>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</si>
  <si>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</si>
  <si>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</si>
  <si>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</si>
  <si>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</si>
  <si>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</si>
  <si>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</si>
  <si>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</si>
  <si>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</si>
  <si>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</si>
  <si>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</si>
  <si>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</si>
  <si>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</si>
  <si>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</si>
  <si>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</si>
  <si>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</si>
  <si>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</si>
  <si>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</si>
  <si>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</si>
  <si>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</si>
  <si>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</si>
  <si>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</si>
  <si>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</si>
  <si>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</si>
  <si>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</si>
  <si>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</si>
  <si>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</si>
  <si>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</si>
  <si>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</si>
  <si>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</si>
  <si>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</si>
  <si>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</si>
  <si>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</si>
  <si>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</si>
  <si>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</si>
  <si>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</si>
  <si>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</si>
  <si>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</si>
  <si>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</si>
  <si>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</si>
  <si>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</si>
  <si>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</si>
  <si>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</si>
  <si>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</si>
  <si>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</si>
  <si>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</si>
  <si>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</si>
  <si>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</si>
  <si>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</si>
  <si>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</si>
  <si>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</si>
  <si>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</si>
  <si>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</si>
  <si>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</si>
  <si>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</si>
  <si>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</si>
  <si>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</si>
  <si>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</si>
  <si>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</si>
  <si>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</si>
  <si>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</si>
  <si>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</si>
  <si>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</si>
  <si>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</si>
  <si>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</si>
  <si>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</si>
  <si>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</si>
  <si>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</si>
  <si>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</si>
  <si>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</si>
  <si>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</si>
  <si>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</si>
  <si>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</si>
  <si>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</si>
  <si>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</si>
  <si>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</si>
  <si>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</si>
  <si>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</si>
  <si>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</si>
  <si>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</si>
  <si>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</si>
  <si>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</si>
  <si>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</si>
  <si>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</si>
  <si>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</si>
  <si>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</si>
  <si>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</si>
  <si>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</si>
  <si>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</si>
  <si>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</si>
  <si>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</si>
  <si>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</si>
  <si>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</si>
  <si>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</si>
  <si>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</si>
  <si>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</si>
  <si>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</si>
  <si>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</si>
  <si>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</si>
  <si>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</si>
  <si>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</si>
  <si>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</si>
  <si>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</si>
  <si>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</si>
  <si>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</si>
  <si>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</si>
  <si>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</si>
  <si>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</si>
  <si>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</si>
  <si>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</si>
  <si>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</si>
  <si>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</si>
  <si>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</si>
  <si>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</si>
  <si>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</si>
  <si>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</si>
  <si>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</si>
  <si>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</si>
  <si>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</si>
  <si>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</si>
  <si>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</si>
  <si>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</si>
  <si>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</si>
  <si>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</si>
  <si>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</si>
  <si>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</si>
  <si>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</si>
  <si>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</si>
  <si>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</si>
  <si>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</si>
  <si>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</si>
  <si>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</si>
  <si>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</si>
  <si>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</si>
  <si>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</si>
  <si>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</si>
  <si>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</si>
  <si>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</si>
  <si>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</si>
  <si>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</si>
  <si>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</si>
  <si>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</si>
  <si>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</si>
  <si>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</si>
  <si>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</si>
  <si>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</si>
  <si>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</si>
  <si>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</si>
  <si>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</si>
  <si>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</si>
  <si>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</si>
  <si>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</si>
  <si>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</si>
  <si>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</si>
  <si>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</si>
  <si>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</si>
  <si>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</si>
  <si>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</si>
  <si>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</si>
  <si>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</si>
  <si>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</si>
  <si>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</si>
  <si>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</si>
  <si>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</si>
  <si>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</si>
  <si>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</si>
  <si>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</si>
  <si>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</si>
  <si>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</si>
  <si>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</si>
  <si>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</si>
  <si>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</si>
  <si>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</si>
  <si>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</si>
  <si>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</si>
  <si>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</si>
  <si>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</si>
  <si>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</si>
  <si>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</si>
  <si>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</si>
  <si>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</si>
  <si>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</si>
  <si>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</si>
  <si>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</si>
  <si>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</si>
  <si>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</si>
  <si>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</si>
  <si>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</si>
  <si>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</si>
  <si>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</si>
  <si>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</si>
  <si>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</si>
  <si>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</si>
  <si>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</si>
  <si>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</si>
  <si>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</si>
  <si>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</si>
  <si>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</si>
  <si>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</si>
  <si>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</si>
  <si>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</si>
  <si>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</si>
  <si>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</si>
  <si>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</si>
  <si>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</si>
  <si>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</si>
  <si>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</si>
  <si>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</si>
  <si>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</si>
  <si>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</si>
  <si>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</si>
  <si>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</si>
  <si>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</si>
  <si>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</si>
  <si>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</si>
  <si>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</si>
  <si>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</si>
  <si>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</si>
  <si>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</si>
  <si>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</si>
  <si>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</si>
  <si>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</si>
  <si>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</si>
  <si>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</si>
  <si>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</si>
  <si>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</si>
  <si>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</si>
  <si>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</si>
  <si>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</si>
  <si>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</si>
  <si>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</si>
  <si>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</si>
  <si>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</si>
  <si>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</si>
  <si>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</si>
  <si>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</si>
  <si>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</si>
  <si>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</si>
  <si>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</si>
  <si>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</si>
  <si>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</si>
  <si>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</si>
  <si>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</si>
  <si>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</si>
  <si>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</si>
  <si>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</si>
  <si>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</si>
  <si>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</si>
  <si>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</si>
  <si>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</si>
  <si>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</si>
  <si>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</si>
  <si>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</si>
  <si>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</si>
  <si>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</si>
  <si>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</si>
  <si>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</si>
  <si>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</si>
  <si>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</si>
  <si>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</si>
  <si>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</si>
  <si>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</si>
  <si>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</si>
  <si>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</si>
  <si>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</si>
  <si>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</si>
  <si>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</si>
  <si>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</si>
  <si>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</si>
  <si>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</si>
  <si>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</si>
  <si>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</si>
  <si>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</si>
  <si>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</si>
  <si>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</si>
  <si>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</si>
  <si>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</si>
  <si>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</si>
  <si>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</si>
  <si>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</si>
  <si>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</si>
  <si>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</si>
  <si>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</si>
  <si>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</si>
  <si>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</si>
  <si>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</si>
  <si>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</si>
  <si>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</si>
  <si>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</si>
  <si>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</si>
  <si>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</si>
  <si>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</si>
  <si>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</si>
  <si>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</si>
  <si>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</si>
  <si>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</si>
  <si>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</si>
  <si>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</si>
  <si>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</si>
  <si>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</si>
  <si>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</si>
  <si>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</si>
  <si>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</si>
  <si>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</si>
  <si>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</si>
  <si>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</si>
  <si>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</si>
  <si>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</si>
  <si>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</si>
  <si>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</si>
  <si>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</si>
  <si>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</si>
  <si>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</si>
  <si>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</si>
  <si>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</si>
  <si>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</si>
  <si>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</si>
  <si>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</si>
  <si>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</si>
  <si>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</si>
  <si>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</si>
  <si>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</si>
  <si>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</si>
  <si>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</si>
  <si>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</si>
  <si>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</si>
  <si>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</si>
  <si>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</si>
  <si>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</si>
  <si>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</si>
  <si>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</si>
  <si>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</si>
  <si>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</si>
  <si>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</si>
  <si>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</si>
  <si>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</si>
  <si>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</si>
  <si>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</si>
  <si>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</si>
  <si>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</si>
  <si>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</si>
  <si>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</si>
  <si>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</si>
  <si>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</si>
  <si>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</si>
  <si>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</si>
  <si>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</si>
  <si>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</si>
  <si>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</si>
  <si>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</si>
  <si>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</si>
  <si>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</si>
  <si>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</si>
  <si>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</si>
  <si>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</si>
  <si>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</si>
  <si>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</si>
  <si>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</si>
  <si>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</si>
  <si>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</si>
  <si>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</si>
  <si>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</si>
  <si>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</si>
  <si>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</si>
  <si>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</si>
  <si>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</si>
  <si>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</si>
  <si>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</si>
  <si>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</si>
  <si>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</si>
  <si>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</si>
  <si>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</si>
  <si>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</si>
  <si>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</si>
  <si>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</si>
  <si>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</si>
  <si>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</si>
  <si>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</si>
  <si>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</si>
  <si>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</si>
  <si>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</si>
  <si>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</si>
  <si>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</si>
  <si>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</si>
  <si>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</si>
  <si>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</si>
  <si>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</si>
  <si>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</si>
  <si>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</si>
  <si>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</si>
  <si>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</si>
  <si>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</si>
  <si>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</si>
  <si>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</si>
  <si>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</si>
  <si>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</si>
  <si>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</si>
  <si>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</si>
  <si>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</si>
  <si>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</si>
  <si>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</si>
  <si>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</si>
  <si>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</si>
  <si>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</si>
  <si>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</si>
  <si>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</si>
  <si>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</si>
  <si>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</si>
  <si>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</si>
  <si>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</si>
  <si>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</si>
  <si>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</si>
  <si>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</si>
  <si>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</si>
  <si>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</si>
  <si>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</si>
  <si>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</si>
  <si>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</si>
  <si>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</si>
  <si>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</si>
  <si>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</si>
  <si>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</si>
  <si>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</si>
  <si>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</si>
  <si>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</si>
  <si>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</si>
  <si>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</si>
  <si>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</si>
  <si>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</si>
  <si>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</si>
  <si>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</si>
  <si>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</si>
  <si>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</si>
  <si>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</si>
  <si>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</si>
  <si>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</si>
  <si>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</si>
  <si>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</si>
  <si>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</si>
  <si>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</si>
  <si>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</si>
  <si>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</si>
  <si>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</si>
  <si>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</si>
  <si>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</si>
  <si>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</si>
  <si>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</si>
  <si>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</si>
  <si>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</si>
  <si>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</si>
  <si>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</si>
  <si>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</si>
  <si>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</si>
  <si>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</si>
  <si>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</si>
  <si>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</si>
  <si>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</si>
  <si>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</si>
  <si>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</si>
  <si>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</si>
  <si>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</si>
  <si>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</si>
  <si>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</si>
  <si>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</si>
  <si>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</si>
  <si>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</si>
  <si>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</si>
  <si>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</si>
  <si>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</si>
  <si>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</si>
  <si>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</si>
  <si>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</si>
  <si>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</si>
  <si>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</si>
  <si>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</si>
  <si>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</si>
  <si>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</si>
  <si>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</si>
  <si>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</si>
  <si>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</si>
  <si>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</si>
  <si>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</si>
  <si>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</si>
  <si>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</si>
  <si>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</si>
  <si>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</si>
  <si>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</si>
  <si>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</si>
  <si>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</si>
  <si>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</si>
  <si>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</si>
  <si>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</si>
  <si>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</si>
  <si>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</si>
  <si>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</si>
  <si>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</si>
  <si>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</si>
  <si>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</si>
  <si>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</si>
  <si>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</si>
  <si>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</si>
  <si>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</si>
  <si>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</si>
  <si>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</si>
  <si>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</si>
  <si>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</si>
  <si>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</si>
  <si>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</si>
  <si>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</si>
  <si>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</si>
  <si>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</si>
  <si>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</si>
  <si>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</si>
  <si>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</si>
  <si>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</si>
  <si>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</si>
  <si>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</si>
  <si>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</si>
  <si>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</si>
  <si>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</si>
  <si>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</si>
  <si>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</si>
  <si>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</si>
  <si>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</si>
  <si>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</si>
  <si>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</si>
  <si>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</si>
  <si>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</si>
  <si>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</si>
  <si>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</si>
  <si>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</si>
  <si>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</si>
  <si>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</si>
  <si>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</si>
  <si>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</si>
  <si>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</si>
  <si>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</si>
  <si>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</si>
  <si>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</si>
  <si>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</si>
  <si>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</si>
  <si>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</si>
  <si>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</si>
  <si>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</si>
  <si>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</si>
  <si>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</si>
  <si>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</si>
  <si>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</si>
  <si>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</si>
  <si>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</si>
  <si>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</si>
  <si>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</si>
  <si>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</si>
  <si>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</si>
  <si>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</si>
  <si>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</si>
  <si>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</si>
  <si>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</si>
  <si>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</si>
  <si>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</si>
  <si>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</si>
  <si>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</si>
  <si>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</si>
  <si>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</si>
  <si>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</si>
  <si>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</si>
  <si>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</si>
  <si>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</si>
  <si>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</si>
  <si>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</si>
  <si>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</si>
  <si>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</si>
  <si>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</si>
  <si>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</si>
  <si>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</si>
  <si>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</si>
  <si>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</si>
  <si>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</si>
  <si>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</si>
  <si>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</si>
  <si>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</si>
  <si>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</si>
  <si>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</si>
  <si>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</si>
  <si>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</si>
  <si>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</si>
  <si>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</si>
  <si>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</si>
  <si>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</si>
  <si>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</si>
  <si>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</si>
  <si>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</si>
  <si>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</si>
  <si>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</si>
  <si>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</si>
  <si>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</si>
  <si>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</si>
  <si>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</si>
  <si>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</si>
  <si>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</si>
  <si>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</si>
  <si>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</si>
  <si>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</si>
  <si>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</si>
  <si>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</si>
  <si>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</si>
  <si>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</si>
  <si>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</si>
  <si>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</si>
  <si>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</si>
  <si>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</si>
  <si>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</si>
  <si>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</si>
  <si>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</si>
  <si>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</si>
  <si>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</si>
  <si>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</si>
  <si>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</si>
  <si>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</si>
  <si>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</si>
  <si>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</si>
  <si>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</si>
  <si>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</si>
  <si>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</si>
  <si>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</si>
  <si>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</si>
  <si>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</si>
  <si>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</si>
  <si>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</si>
  <si>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</si>
  <si>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</si>
  <si>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</si>
  <si>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</si>
  <si>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</si>
  <si>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</si>
  <si>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</si>
  <si>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</si>
  <si>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</si>
  <si>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</si>
  <si>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</si>
  <si>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</si>
  <si>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</si>
  <si>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</si>
  <si>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</si>
  <si>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</si>
  <si>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</si>
  <si>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</si>
  <si>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</si>
  <si>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</si>
  <si>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</si>
  <si>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</si>
  <si>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</si>
  <si>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</si>
  <si>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</si>
  <si>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</si>
  <si>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</si>
  <si>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</si>
  <si>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</si>
  <si>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</si>
  <si>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</si>
  <si>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</si>
  <si>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</si>
  <si>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</si>
  <si>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</si>
  <si>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</si>
  <si>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</si>
  <si>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</si>
  <si>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</si>
  <si>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</si>
  <si>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</si>
  <si>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</si>
  <si>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</si>
  <si>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</si>
  <si>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</si>
  <si>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</si>
  <si>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</si>
  <si>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</si>
  <si>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</si>
  <si>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</si>
  <si>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</si>
  <si>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</si>
  <si>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</si>
  <si>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</si>
  <si>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</si>
  <si>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</si>
  <si>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</si>
  <si>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</si>
  <si>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</si>
  <si>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</si>
  <si>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</si>
  <si>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</si>
  <si>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</si>
  <si>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</si>
  <si>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</si>
  <si>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</si>
  <si>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</si>
  <si>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</si>
  <si>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</si>
  <si>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</si>
  <si>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</si>
  <si>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</si>
  <si>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</si>
  <si>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</si>
  <si>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</si>
  <si>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</si>
  <si>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</si>
  <si>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</si>
  <si>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</si>
  <si>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</si>
  <si>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</si>
  <si>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</si>
  <si>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</si>
  <si>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</si>
  <si>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</si>
  <si>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</si>
  <si>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</si>
  <si>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</si>
  <si>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</si>
  <si>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</si>
  <si>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</si>
  <si>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</si>
  <si>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</si>
  <si>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</si>
  <si>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</si>
  <si>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</si>
  <si>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</si>
  <si>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</si>
  <si>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</si>
  <si>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</si>
  <si>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</si>
  <si>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</si>
  <si>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</si>
  <si>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</si>
  <si>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</si>
  <si>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</si>
  <si>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</si>
  <si>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</si>
  <si>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</si>
  <si>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</si>
  <si>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</si>
  <si>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</si>
  <si>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</si>
  <si>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</si>
  <si>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</si>
  <si>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</si>
  <si>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</si>
  <si>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</si>
  <si>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</si>
  <si>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</si>
  <si>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</si>
  <si>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</si>
  <si>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</si>
  <si>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</si>
  <si>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</si>
  <si>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</si>
  <si>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</si>
  <si>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</si>
  <si>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</si>
  <si>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</si>
  <si>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</si>
  <si>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</si>
  <si>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</si>
  <si>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</si>
  <si>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</si>
  <si>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</si>
  <si>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</si>
  <si>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</si>
  <si>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</si>
  <si>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</si>
  <si>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</si>
  <si>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</si>
  <si>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</si>
  <si>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</si>
  <si>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</si>
  <si>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</si>
  <si>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</si>
  <si>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</si>
  <si>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</si>
  <si>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</si>
  <si>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</si>
  <si>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</si>
  <si>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</si>
  <si>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</si>
  <si>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</si>
  <si>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</si>
  <si>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</si>
  <si>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</si>
  <si>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</si>
  <si>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</si>
  <si>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</si>
  <si>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</si>
  <si>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</si>
  <si>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</si>
  <si>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</si>
  <si>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</si>
  <si>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</si>
  <si>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</si>
  <si>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</si>
  <si>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</si>
  <si>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</si>
  <si>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</si>
  <si>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</si>
  <si>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</si>
  <si>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</si>
  <si>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</si>
  <si>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</si>
  <si>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</si>
  <si>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</si>
  <si>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</si>
  <si>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</si>
  <si>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</si>
  <si>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</si>
  <si>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</si>
  <si>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</si>
  <si>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</si>
  <si>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</si>
  <si>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</si>
  <si>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</si>
  <si>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</si>
  <si>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</si>
  <si>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</si>
  <si>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</si>
  <si>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</si>
  <si>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</si>
  <si>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</si>
  <si>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</si>
  <si>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</si>
  <si>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</si>
  <si>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</si>
  <si>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</si>
  <si>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</si>
  <si>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</si>
  <si>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</si>
  <si>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</si>
  <si>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</si>
  <si>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</si>
  <si>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</si>
  <si>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</si>
  <si>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</si>
  <si>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</si>
  <si>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</si>
  <si>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</si>
  <si>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</si>
  <si>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</si>
  <si>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</si>
  <si>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</si>
  <si>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</si>
  <si>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</si>
  <si>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</si>
  <si>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</si>
  <si>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</si>
  <si>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</si>
  <si>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</si>
  <si>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</si>
  <si>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</si>
  <si>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</si>
  <si>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</si>
  <si>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</si>
  <si>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</si>
  <si>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</si>
  <si>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</si>
  <si>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</si>
  <si>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</si>
  <si>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</si>
  <si>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</si>
  <si>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</si>
  <si>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</si>
  <si>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</si>
  <si>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</si>
  <si>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</si>
  <si>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</si>
  <si>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</si>
  <si>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</si>
  <si>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</si>
  <si>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</si>
  <si>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</si>
  <si>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</si>
  <si>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</si>
  <si>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</si>
  <si>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</si>
  <si>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</si>
  <si>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</si>
  <si>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</si>
  <si>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</si>
  <si>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</si>
  <si>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</si>
  <si>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</si>
  <si>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</si>
  <si>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</si>
  <si>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</si>
  <si>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</si>
  <si>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</si>
  <si>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</si>
  <si>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</si>
  <si>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</si>
  <si>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</si>
  <si>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</si>
  <si>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</si>
  <si>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</si>
  <si>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</si>
  <si>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</si>
  <si>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</si>
  <si>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</si>
  <si>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</si>
  <si>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</si>
  <si>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</si>
  <si>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</si>
  <si>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</si>
  <si>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</si>
  <si>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</si>
  <si>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</si>
  <si>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</si>
  <si>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</si>
  <si>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</si>
  <si>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</si>
  <si>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</si>
  <si>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</si>
  <si>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</si>
  <si>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</si>
  <si>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</si>
  <si>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</si>
  <si>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</si>
  <si>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</si>
  <si>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</si>
  <si>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</si>
  <si>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</si>
  <si>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</si>
  <si>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</si>
  <si>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</si>
  <si>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</si>
  <si>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</si>
  <si>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</si>
  <si>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</si>
  <si>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</si>
  <si>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</si>
  <si>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</si>
  <si>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</si>
  <si>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</si>
  <si>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</si>
  <si>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</si>
  <si>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</si>
  <si>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</si>
  <si>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</si>
  <si>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</si>
  <si>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</si>
  <si>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</si>
  <si>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</si>
  <si>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</si>
  <si>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</si>
  <si>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</si>
  <si>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</si>
  <si>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</si>
  <si>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</si>
  <si>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</si>
  <si>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</si>
  <si>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</si>
  <si>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</si>
  <si>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</si>
  <si>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</si>
  <si>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</si>
  <si>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</si>
  <si>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</si>
  <si>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</si>
  <si>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</si>
  <si>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</si>
  <si>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</si>
  <si>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</si>
  <si>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</si>
  <si>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</si>
  <si>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</si>
  <si>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</si>
  <si>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</si>
  <si>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</si>
  <si>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</si>
  <si>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</si>
  <si>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</si>
  <si>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</si>
  <si>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</si>
  <si>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</si>
  <si>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</si>
  <si>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</si>
  <si>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</si>
  <si>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</si>
  <si>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</si>
  <si>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</si>
  <si>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</si>
  <si>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</si>
  <si>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</si>
  <si>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</si>
  <si>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</si>
  <si>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</si>
  <si>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</si>
  <si>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</si>
  <si>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</si>
  <si>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</si>
  <si>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</si>
  <si>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</si>
  <si>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</si>
  <si>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</si>
  <si>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</si>
  <si>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</si>
  <si>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</si>
  <si>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</si>
  <si>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</si>
  <si>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</si>
  <si>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</si>
  <si>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</si>
  <si>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</si>
  <si>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</si>
  <si>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</si>
  <si>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</si>
  <si>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</si>
  <si>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</si>
  <si>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</si>
  <si>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</si>
  <si>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</si>
  <si>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</si>
  <si>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</si>
  <si>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</si>
  <si>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</si>
  <si>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</si>
  <si>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</si>
  <si>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</si>
  <si>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</si>
  <si>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</si>
  <si>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</si>
  <si>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</si>
  <si>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</si>
  <si>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</si>
  <si>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</si>
  <si>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</si>
  <si>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</si>
  <si>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</si>
  <si>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</si>
  <si>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</si>
  <si>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</si>
  <si>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</si>
  <si>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</si>
  <si>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</si>
  <si>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</si>
  <si>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</si>
  <si>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</si>
  <si>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</si>
  <si>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</si>
  <si>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</si>
  <si>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</si>
  <si>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</si>
  <si>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</si>
  <si>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</si>
  <si>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</si>
  <si>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</si>
  <si>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</si>
  <si>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</si>
  <si>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</si>
  <si>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</si>
  <si>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</si>
  <si>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</si>
  <si>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</si>
  <si>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</si>
  <si>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</si>
  <si>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</si>
  <si>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</si>
  <si>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</si>
  <si>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</si>
  <si>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</si>
  <si>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</si>
  <si>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</si>
  <si>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</si>
  <si>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</si>
  <si>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</si>
  <si>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</si>
  <si>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</si>
  <si>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</si>
  <si>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</si>
  <si>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</si>
  <si>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</si>
  <si>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</si>
  <si>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</si>
  <si>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</si>
  <si>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</si>
  <si>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</si>
  <si>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</si>
  <si>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</si>
  <si>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</si>
  <si>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</si>
  <si>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</si>
  <si>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</si>
  <si>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</si>
  <si>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</si>
  <si>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</si>
  <si>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</si>
  <si>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</si>
  <si>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</si>
  <si>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</si>
  <si>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</si>
  <si>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</si>
  <si>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</si>
  <si>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</si>
  <si>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</si>
  <si>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</si>
  <si>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</si>
  <si>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</si>
  <si>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</si>
  <si>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</si>
  <si>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</si>
  <si>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</si>
  <si>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</si>
  <si>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</si>
  <si>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</si>
  <si>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</si>
  <si>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</si>
  <si>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</si>
  <si>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</si>
  <si>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</si>
  <si>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</si>
  <si>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</si>
  <si>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</si>
  <si>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</si>
  <si>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</si>
  <si>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</si>
  <si>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</si>
  <si>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</si>
  <si>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</si>
  <si>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</si>
  <si>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</si>
  <si>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</si>
  <si>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</si>
  <si>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</si>
  <si>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</si>
  <si>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</si>
  <si>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</si>
  <si>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</si>
  <si>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</si>
  <si>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</si>
  <si>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</si>
  <si>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</si>
  <si>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</si>
  <si>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</si>
  <si>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</si>
  <si>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</si>
  <si>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</si>
  <si>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</si>
  <si>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</si>
  <si>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</si>
  <si>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</si>
  <si>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</si>
  <si>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</si>
  <si>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</si>
  <si>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</si>
  <si>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</si>
  <si>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</si>
  <si>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</si>
  <si>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</si>
  <si>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</si>
  <si>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</si>
  <si>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</si>
  <si>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</si>
  <si>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</si>
  <si>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</si>
  <si>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</si>
  <si>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</si>
  <si>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</si>
  <si>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</si>
  <si>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</si>
  <si>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</si>
  <si>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</si>
  <si>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</si>
  <si>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</si>
  <si>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</si>
  <si>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</si>
  <si>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</si>
  <si>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</si>
  <si>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</si>
  <si>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</si>
  <si>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</si>
  <si>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</si>
  <si>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</si>
  <si>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</si>
  <si>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</si>
  <si>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</si>
  <si>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</si>
  <si>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</si>
  <si>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</si>
  <si>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</si>
  <si>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</si>
  <si>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</si>
  <si>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</si>
  <si>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</si>
  <si>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</si>
  <si>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</si>
  <si>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</si>
  <si>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</si>
  <si>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</si>
  <si>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</si>
  <si>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</si>
  <si>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</si>
  <si>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</si>
  <si>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</si>
  <si>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</si>
  <si>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</si>
  <si>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</si>
  <si>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</si>
  <si>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</si>
  <si>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</si>
  <si>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</si>
  <si>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</si>
  <si>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</si>
  <si>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</si>
  <si>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</si>
  <si>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</si>
  <si>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</si>
  <si>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</si>
  <si>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</si>
  <si>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</si>
  <si>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</si>
  <si>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</si>
  <si>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</si>
  <si>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</si>
  <si>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</si>
  <si>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</si>
  <si>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</si>
  <si>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</si>
  <si>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</si>
  <si>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</si>
  <si>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</si>
  <si>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</si>
  <si>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</si>
  <si>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</si>
  <si>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</si>
  <si>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</si>
  <si>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</si>
  <si>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</si>
  <si>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</si>
  <si>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</si>
  <si>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</si>
  <si>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</si>
  <si>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</si>
  <si>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</si>
  <si>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</si>
  <si>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</si>
  <si>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</si>
  <si>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</si>
  <si>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</si>
  <si>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</si>
  <si>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</si>
  <si>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</si>
  <si>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</si>
  <si>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</si>
  <si>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</si>
  <si>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</si>
  <si>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</si>
  <si>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</si>
  <si>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</si>
  <si>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</si>
  <si>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</si>
  <si>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</si>
  <si>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</si>
  <si>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</si>
  <si>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</si>
  <si>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</si>
  <si>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</si>
  <si>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</si>
  <si>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</si>
  <si>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</si>
  <si>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</si>
  <si>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</si>
  <si>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</si>
  <si>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</si>
  <si>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</si>
  <si>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</si>
  <si>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</si>
  <si>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</si>
  <si>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</si>
  <si>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</si>
  <si>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</si>
  <si>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</si>
  <si>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</si>
  <si>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</si>
  <si>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</si>
  <si>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</si>
  <si>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</si>
  <si>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</si>
  <si>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</si>
  <si>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</si>
  <si>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</si>
  <si>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</si>
  <si>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</si>
  <si>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</si>
  <si>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</si>
  <si>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</si>
  <si>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</si>
  <si>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</si>
  <si>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</si>
  <si>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</si>
  <si>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</si>
  <si>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</si>
  <si>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</si>
  <si>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</si>
  <si>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</si>
  <si>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</si>
  <si>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</si>
  <si>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</si>
  <si>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</si>
  <si>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</si>
  <si>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</si>
  <si>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</si>
  <si>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</si>
  <si>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</si>
  <si>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</si>
  <si>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</si>
  <si>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</si>
  <si>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</si>
  <si>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</si>
  <si>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</si>
  <si>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</si>
  <si>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</si>
  <si>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</si>
  <si>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</si>
  <si>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</si>
  <si>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</si>
  <si>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</si>
  <si>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</si>
  <si>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</si>
  <si>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</si>
  <si>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</si>
  <si>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</si>
  <si>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</si>
  <si>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</si>
  <si>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</si>
  <si>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</si>
  <si>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</si>
  <si>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</si>
  <si>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</si>
  <si>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</si>
  <si>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</si>
  <si>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</si>
  <si>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</si>
  <si>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</si>
  <si>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</si>
  <si>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</si>
  <si>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</si>
  <si>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</si>
  <si>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</si>
  <si>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</si>
  <si>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</si>
  <si>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</si>
  <si>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</si>
  <si>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</si>
  <si>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</si>
  <si>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</si>
  <si>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</si>
  <si>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</si>
  <si>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</si>
  <si>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</si>
  <si>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</si>
  <si>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</si>
  <si>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</si>
  <si>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</si>
  <si>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</si>
  <si>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</si>
  <si>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</si>
  <si>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</si>
  <si>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</si>
  <si>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</si>
  <si>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</si>
  <si>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</si>
  <si>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</si>
  <si>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</si>
  <si>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</si>
  <si>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</si>
  <si>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</si>
  <si>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</si>
  <si>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</si>
  <si>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</si>
  <si>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</si>
  <si>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</si>
  <si>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</si>
  <si>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</si>
  <si>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</si>
  <si>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</si>
  <si>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</si>
  <si>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</si>
  <si>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</si>
  <si>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</si>
  <si>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</si>
  <si>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</si>
  <si>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</si>
  <si>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</si>
  <si>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</si>
  <si>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</si>
  <si>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</si>
  <si>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</si>
  <si>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</si>
  <si>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</si>
  <si>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</si>
  <si>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</si>
  <si>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</si>
  <si>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</si>
  <si>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</si>
  <si>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</si>
  <si>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</si>
  <si>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</si>
  <si>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</si>
  <si>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</si>
  <si>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</si>
  <si>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</si>
  <si>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</si>
  <si>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</si>
  <si>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</si>
  <si>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</si>
  <si>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</si>
  <si>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</si>
  <si>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</si>
  <si>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</si>
  <si>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</si>
  <si>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</si>
  <si>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</si>
  <si>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</si>
  <si>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</si>
  <si>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</si>
  <si>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</si>
  <si>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</si>
  <si>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</si>
  <si>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</si>
  <si>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</si>
  <si>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</si>
  <si>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</si>
  <si>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</si>
  <si>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</si>
  <si>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</si>
  <si>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</si>
  <si>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</si>
  <si>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</si>
  <si>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</si>
  <si>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</si>
  <si>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</si>
  <si>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</si>
  <si>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</si>
  <si>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</si>
  <si>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</si>
  <si>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</si>
  <si>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</si>
  <si>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</si>
  <si>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</si>
  <si>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</si>
  <si>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</si>
  <si>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</si>
  <si>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</si>
  <si>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</si>
  <si>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</si>
  <si>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</si>
  <si>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</si>
  <si>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</si>
  <si>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</si>
  <si>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</si>
  <si>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</si>
  <si>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</si>
  <si>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</si>
  <si>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</si>
  <si>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</si>
  <si>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</si>
  <si>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</si>
  <si>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</si>
  <si>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</si>
  <si>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</si>
  <si>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</si>
  <si>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</si>
  <si>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</si>
  <si>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</si>
  <si>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</si>
  <si>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</si>
  <si>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</si>
  <si>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</si>
  <si>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</si>
  <si>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</si>
  <si>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</si>
  <si>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</si>
  <si>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</si>
  <si>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</si>
  <si>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</si>
  <si>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</si>
  <si>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</si>
  <si>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</si>
  <si>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</si>
  <si>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</si>
  <si>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</si>
  <si>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</si>
  <si>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</si>
  <si>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</si>
  <si>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</si>
  <si>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</si>
  <si>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</si>
  <si>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</si>
  <si>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</si>
  <si>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</si>
  <si>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</si>
  <si>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</si>
  <si>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</si>
  <si>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</si>
  <si>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</si>
  <si>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</si>
  <si>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</si>
  <si>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</si>
  <si>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</si>
  <si>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</si>
  <si>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</si>
  <si>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</si>
  <si>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</si>
  <si>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</si>
  <si>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</si>
  <si>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</si>
  <si>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</si>
  <si>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</si>
  <si>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</si>
  <si>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</si>
  <si>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</si>
  <si>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</si>
  <si>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</si>
  <si>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</si>
  <si>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</si>
  <si>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</si>
  <si>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</si>
  <si>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</si>
  <si>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</si>
  <si>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</si>
  <si>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</si>
  <si>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</si>
  <si>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</si>
  <si>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</si>
  <si>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</si>
  <si>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</si>
  <si>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</si>
  <si>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</si>
  <si>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</si>
  <si>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</si>
  <si>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</si>
  <si>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</si>
  <si>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</si>
  <si>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</si>
  <si>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</si>
  <si>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</si>
  <si>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</si>
  <si>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</si>
  <si>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</si>
  <si>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</si>
  <si>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</si>
  <si>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</si>
  <si>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</si>
  <si>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</si>
  <si>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</si>
  <si>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</si>
  <si>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</si>
  <si>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</si>
  <si>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</si>
  <si>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</si>
  <si>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</si>
  <si>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</si>
  <si>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</si>
  <si>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</si>
  <si>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</si>
  <si>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</si>
  <si>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</si>
  <si>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</si>
  <si>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</si>
  <si>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</si>
  <si>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</si>
  <si>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</si>
  <si>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</si>
  <si>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</si>
  <si>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</si>
  <si>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</si>
  <si>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</si>
  <si>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</si>
  <si>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</si>
  <si>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</si>
  <si>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</si>
  <si>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</si>
  <si>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</si>
  <si>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</si>
  <si>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</si>
  <si>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</si>
  <si>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</si>
  <si>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</si>
  <si>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</si>
  <si>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</si>
  <si>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</si>
  <si>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</si>
  <si>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</si>
  <si>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</si>
  <si>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</si>
  <si>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</si>
  <si>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</si>
  <si>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</si>
  <si>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</si>
  <si>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</si>
  <si>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</si>
  <si>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</si>
  <si>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</si>
  <si>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</si>
  <si>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</si>
  <si>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</si>
  <si>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</si>
  <si>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</si>
  <si>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</si>
  <si>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</si>
  <si>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</si>
  <si>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</si>
  <si>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</si>
  <si>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</si>
  <si>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</si>
  <si>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</si>
  <si>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</si>
  <si>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</si>
  <si>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</si>
  <si>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</si>
  <si>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</si>
  <si>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</si>
  <si>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</si>
  <si>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</si>
  <si>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</si>
  <si>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</si>
  <si>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</si>
  <si>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</si>
  <si>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</si>
  <si>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</si>
  <si>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</si>
  <si>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</si>
  <si>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</si>
  <si>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</si>
  <si>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</si>
  <si>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</si>
  <si>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</si>
  <si>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</si>
  <si>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</si>
  <si>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</si>
  <si>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</si>
  <si>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</si>
  <si>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</si>
  <si>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</si>
  <si>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</si>
  <si>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</si>
  <si>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</si>
  <si>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</si>
  <si>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</si>
  <si>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</si>
  <si>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</si>
  <si>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</si>
  <si>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</si>
  <si>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</si>
  <si>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</si>
  <si>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</si>
  <si>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</si>
  <si>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</si>
  <si>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</si>
  <si>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</si>
  <si>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</si>
  <si>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</si>
  <si>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</si>
  <si>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</si>
  <si>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</si>
  <si>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</si>
  <si>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</si>
  <si>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</si>
  <si>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</si>
  <si>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</si>
  <si>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</si>
  <si>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</si>
  <si>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</si>
  <si>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</si>
  <si>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</si>
  <si>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</si>
  <si>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</si>
  <si>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</si>
  <si>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</si>
  <si>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</si>
  <si>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</si>
  <si>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</si>
  <si>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</si>
  <si>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</si>
  <si>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</si>
  <si>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</si>
  <si>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</si>
  <si>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</si>
  <si>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</si>
  <si>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</si>
  <si>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</si>
  <si>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</si>
  <si>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</si>
  <si>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</si>
  <si>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</si>
  <si>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</si>
  <si>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</si>
  <si>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</si>
  <si>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</si>
  <si>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</si>
  <si>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</si>
  <si>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</si>
  <si>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</si>
  <si>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</si>
  <si>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</si>
  <si>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</si>
  <si>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</si>
  <si>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</si>
  <si>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</si>
  <si>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</si>
  <si>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</si>
  <si>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</si>
  <si>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</si>
  <si>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</si>
  <si>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</si>
  <si>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</si>
  <si>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</si>
  <si>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</si>
  <si>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</si>
  <si>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</si>
  <si>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</si>
  <si>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</si>
  <si>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</si>
  <si>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</si>
  <si>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</si>
  <si>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</si>
  <si>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</si>
  <si>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</si>
  <si>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</si>
  <si>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</si>
  <si>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</si>
  <si>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</si>
  <si>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</si>
  <si>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</si>
  <si>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</si>
  <si>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</si>
  <si>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</si>
  <si>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</si>
  <si>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</si>
  <si>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</si>
  <si>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</si>
  <si>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</si>
  <si>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</si>
  <si>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</si>
  <si>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</si>
  <si>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</si>
  <si>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</si>
  <si>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</si>
  <si>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</si>
  <si>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</si>
  <si>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</si>
  <si>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</si>
  <si>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</si>
  <si>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</si>
  <si>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</si>
  <si>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</si>
  <si>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</si>
  <si>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</si>
  <si>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</si>
  <si>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</si>
  <si>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</si>
  <si>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</si>
  <si>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</si>
  <si>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</si>
  <si>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</si>
  <si>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</si>
  <si>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</si>
  <si>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</si>
  <si>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</si>
  <si>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</si>
  <si>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</si>
  <si>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</si>
  <si>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</si>
  <si>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</si>
  <si>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</si>
  <si>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</si>
  <si>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</si>
  <si>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</si>
  <si>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</si>
  <si>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</si>
  <si>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</si>
  <si>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</si>
  <si>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</si>
  <si>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</si>
  <si>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</si>
  <si>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</si>
  <si>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</si>
  <si>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</si>
  <si>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</si>
  <si>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</si>
  <si>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</si>
  <si>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</si>
  <si>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</si>
  <si>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</si>
  <si>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</si>
  <si>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</si>
  <si>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</si>
  <si>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</si>
  <si>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</si>
  <si>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</si>
  <si>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</si>
  <si>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</si>
  <si>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</si>
  <si>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</si>
  <si>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</si>
  <si>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</si>
  <si>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</si>
  <si>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</si>
  <si>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</si>
  <si>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</si>
  <si>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</si>
  <si>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</si>
  <si>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</si>
  <si>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</si>
  <si>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</si>
  <si>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</si>
  <si>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</si>
  <si>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</si>
  <si>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</si>
  <si>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</si>
  <si>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</si>
  <si>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</si>
  <si>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</si>
  <si>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</si>
  <si>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</si>
  <si>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</si>
  <si>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</si>
  <si>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</si>
  <si>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</si>
  <si>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</si>
  <si>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</si>
  <si>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</si>
  <si>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</si>
  <si>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</si>
  <si>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</si>
  <si>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</si>
  <si>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</si>
  <si>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</si>
  <si>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</si>
  <si>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</si>
  <si>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</si>
  <si>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</si>
  <si>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</si>
  <si>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</si>
  <si>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</si>
  <si>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</si>
  <si>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</si>
  <si>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</si>
  <si>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</si>
  <si>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</si>
  <si>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</si>
  <si>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</si>
  <si>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</si>
  <si>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</si>
  <si>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</si>
  <si>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</si>
  <si>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</si>
  <si>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</si>
  <si>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</si>
  <si>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</si>
  <si>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</si>
  <si>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</si>
  <si>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</si>
  <si>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</si>
  <si>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</si>
  <si>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</si>
  <si>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</si>
  <si>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</si>
  <si>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</si>
  <si>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</si>
  <si>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</si>
  <si>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</si>
  <si>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</si>
  <si>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</si>
  <si>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</si>
  <si>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</si>
  <si>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</si>
  <si>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</si>
  <si>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</si>
  <si>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</si>
  <si>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</si>
  <si>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</si>
  <si>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</si>
  <si>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</si>
  <si>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</si>
  <si>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</si>
  <si>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</si>
  <si>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</si>
  <si>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</si>
  <si>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</si>
  <si>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</si>
  <si>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</si>
  <si>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</si>
  <si>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</si>
  <si>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</si>
  <si>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</si>
  <si>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</si>
  <si>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</si>
  <si>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</si>
  <si>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</si>
  <si>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</si>
  <si>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</si>
  <si>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</si>
  <si>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</si>
  <si>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</si>
  <si>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</si>
  <si>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</si>
  <si>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</si>
  <si>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</si>
  <si>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</si>
  <si>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</si>
  <si>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</si>
  <si>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</si>
  <si>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</si>
  <si>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</si>
  <si>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</si>
  <si>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</si>
  <si>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</si>
  <si>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</si>
  <si>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</si>
  <si>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</si>
  <si>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</si>
  <si>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</si>
  <si>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</si>
  <si>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</si>
  <si>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</si>
  <si>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</si>
  <si>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</si>
  <si>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</si>
  <si>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</si>
  <si>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</si>
  <si>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</si>
  <si>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</si>
  <si>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</si>
  <si>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</si>
  <si>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</si>
  <si>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</si>
  <si>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</si>
  <si>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</si>
  <si>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</si>
  <si>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</si>
  <si>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</si>
  <si>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</si>
  <si>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</si>
  <si>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</si>
  <si>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</si>
  <si>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</si>
  <si>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</si>
  <si>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</si>
  <si>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</si>
  <si>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</si>
  <si>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</si>
  <si>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</si>
  <si>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</si>
  <si>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</si>
  <si>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</si>
  <si>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</si>
  <si>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</si>
  <si>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</si>
  <si>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</si>
  <si>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</si>
  <si>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</si>
  <si>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</si>
  <si>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</si>
  <si>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</si>
  <si>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</si>
  <si>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</si>
  <si>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</si>
  <si>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</si>
  <si>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</si>
  <si>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</si>
  <si>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</si>
  <si>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</si>
  <si>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</si>
  <si>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</si>
  <si>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</si>
  <si>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</si>
  <si>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</si>
  <si>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</si>
  <si>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</si>
  <si>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</si>
  <si>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</si>
  <si>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</si>
  <si>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</si>
  <si>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</si>
  <si>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</si>
  <si>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</si>
  <si>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</si>
  <si>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</si>
  <si>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</si>
  <si>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</si>
  <si>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</si>
  <si>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</si>
  <si>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</si>
  <si>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</si>
  <si>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</si>
  <si>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</si>
  <si>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</si>
  <si>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</si>
  <si>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</si>
  <si>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</si>
  <si>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</si>
  <si>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</si>
  <si>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</si>
  <si>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</si>
  <si>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</si>
  <si>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</si>
  <si>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</si>
  <si>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</si>
  <si>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</si>
  <si>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</si>
  <si>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</si>
  <si>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</si>
  <si>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</si>
  <si>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</si>
  <si>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</si>
  <si>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</si>
  <si>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</si>
  <si>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</si>
  <si>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</si>
  <si>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</si>
  <si>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</si>
  <si>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</si>
  <si>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</si>
  <si>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</si>
  <si>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</si>
  <si>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</si>
  <si>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</si>
  <si>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</si>
  <si>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</si>
  <si>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</si>
  <si>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</si>
  <si>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</si>
  <si>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</si>
  <si>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</si>
  <si>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</si>
  <si>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</si>
  <si>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</si>
  <si>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</si>
  <si>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</si>
  <si>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</si>
  <si>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</si>
  <si>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</si>
  <si>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</si>
  <si>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</si>
  <si>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</si>
  <si>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</si>
  <si>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</si>
  <si>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</si>
  <si>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</si>
  <si>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</si>
  <si>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</si>
  <si>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</si>
  <si>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</si>
  <si>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</si>
  <si>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</si>
  <si>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</si>
  <si>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</si>
  <si>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</si>
  <si>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</si>
  <si>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</si>
  <si>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</si>
  <si>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</si>
  <si>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</si>
  <si>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</si>
  <si>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</si>
  <si>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</si>
  <si>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</si>
  <si>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</si>
  <si>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</si>
  <si>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</si>
  <si>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</si>
  <si>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</si>
  <si>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</si>
  <si>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</si>
  <si>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</si>
  <si>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</si>
  <si>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</si>
  <si>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</si>
  <si>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</si>
  <si>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</si>
  <si>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</si>
  <si>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</si>
  <si>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</si>
  <si>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</si>
  <si>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</si>
  <si>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</si>
  <si>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</si>
  <si>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</si>
  <si>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</si>
  <si>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</si>
  <si>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</si>
  <si>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</si>
  <si>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</si>
  <si>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</si>
  <si>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</si>
  <si>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</si>
  <si>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</si>
  <si>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</si>
  <si>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</si>
  <si>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</si>
  <si>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</si>
  <si>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</si>
  <si>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</si>
  <si>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</si>
  <si>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</si>
  <si>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</si>
  <si>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</si>
  <si>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</si>
  <si>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</si>
  <si>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</si>
  <si>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</si>
  <si>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</si>
  <si>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</si>
  <si>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</si>
  <si>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</si>
  <si>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</si>
  <si>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</si>
  <si>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</si>
  <si>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</si>
  <si>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</si>
  <si>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</si>
  <si>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</si>
  <si>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</si>
  <si>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</si>
  <si>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</si>
  <si>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</si>
  <si>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</si>
  <si>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</si>
  <si>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</si>
  <si>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</si>
  <si>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</si>
  <si>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</si>
  <si>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</si>
  <si>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</si>
  <si>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</si>
  <si>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</si>
  <si>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</si>
  <si>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</si>
  <si>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</si>
  <si>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</si>
  <si>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</si>
  <si>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</si>
  <si>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</si>
  <si>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</si>
  <si>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</si>
  <si>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</si>
  <si>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</si>
  <si>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</si>
  <si>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</si>
  <si>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</si>
  <si>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</si>
  <si>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</si>
  <si>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</si>
  <si>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</si>
  <si>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</si>
  <si>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</si>
  <si>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</si>
  <si>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</si>
  <si>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</si>
  <si>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</si>
  <si>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</si>
  <si>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</si>
  <si>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</si>
  <si>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</si>
  <si>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</si>
  <si>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</si>
  <si>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</si>
  <si>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</si>
  <si>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</si>
  <si>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</si>
  <si>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</si>
  <si>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</si>
  <si>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</si>
  <si>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</si>
  <si>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</si>
  <si>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</si>
  <si>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</si>
  <si>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</si>
  <si>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</si>
  <si>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</si>
  <si>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</si>
  <si>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</si>
  <si>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</si>
  <si>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</si>
  <si>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</si>
  <si>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</si>
  <si>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</si>
  <si>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</si>
  <si>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</si>
  <si>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</si>
  <si>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</si>
  <si>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</si>
  <si>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</si>
  <si>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</si>
  <si>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</si>
  <si>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</si>
  <si>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</si>
  <si>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</si>
  <si>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</si>
  <si>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</si>
  <si>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</si>
  <si>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</si>
  <si>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</si>
  <si>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</si>
  <si>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</si>
  <si>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</si>
  <si>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</si>
  <si>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</si>
  <si>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</si>
  <si>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</si>
  <si>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</si>
  <si>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</si>
  <si>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</si>
  <si>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</si>
  <si>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</si>
  <si>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</si>
  <si>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</si>
  <si>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</si>
  <si>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</si>
  <si>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</si>
  <si>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</si>
  <si>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</si>
  <si>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</si>
  <si>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</si>
  <si>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</si>
  <si>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</si>
  <si>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</si>
  <si>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</si>
  <si>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</si>
  <si>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</si>
  <si>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</si>
  <si>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</si>
  <si>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</si>
  <si>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</si>
  <si>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</si>
  <si>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</si>
  <si>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</si>
  <si>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</si>
  <si>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</si>
  <si>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</si>
  <si>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</si>
  <si>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</si>
  <si>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</si>
  <si>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</si>
  <si>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</si>
  <si>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</si>
  <si>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</si>
  <si>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</si>
  <si>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</si>
  <si>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</si>
  <si>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</si>
  <si>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</si>
  <si>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</si>
  <si>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</si>
  <si>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</si>
  <si>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</si>
  <si>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</si>
  <si>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</si>
  <si>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</si>
  <si>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</si>
  <si>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</si>
  <si>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</si>
  <si>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</si>
  <si>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</si>
  <si>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</si>
  <si>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</si>
  <si>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</si>
  <si>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</si>
  <si>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</si>
  <si>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</si>
  <si>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</si>
  <si>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</si>
  <si>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</si>
  <si>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</si>
  <si>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</si>
  <si>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</si>
  <si>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</si>
  <si>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</si>
  <si>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</si>
  <si>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</si>
  <si>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</si>
  <si>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</si>
  <si>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</si>
  <si>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</si>
  <si>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</si>
  <si>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</si>
  <si>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</si>
  <si>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</si>
  <si>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</si>
  <si>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</si>
  <si>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</si>
  <si>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</si>
  <si>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</si>
  <si>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</si>
  <si>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</si>
  <si>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</si>
  <si>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</si>
  <si>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</si>
  <si>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</si>
  <si>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</si>
  <si>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</si>
  <si>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</si>
  <si>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</si>
  <si>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</si>
  <si>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</si>
  <si>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</si>
  <si>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</si>
  <si>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</si>
  <si>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</si>
  <si>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</si>
  <si>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</si>
  <si>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</si>
  <si>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</si>
  <si>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</si>
  <si>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</si>
  <si>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</si>
  <si>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</si>
  <si>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</si>
  <si>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</si>
  <si>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</si>
  <si>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</si>
  <si>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</si>
  <si>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</si>
  <si>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</si>
  <si>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</si>
  <si>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</si>
  <si>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</si>
  <si>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</si>
  <si>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</si>
  <si>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</si>
  <si>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</si>
  <si>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</si>
  <si>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</si>
  <si>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</si>
  <si>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</si>
  <si>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</si>
  <si>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</si>
  <si>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</si>
  <si>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</si>
  <si>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</si>
  <si>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</si>
  <si>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</si>
  <si>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</si>
  <si>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</si>
  <si>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</si>
  <si>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</si>
  <si>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</si>
  <si>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</si>
  <si>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</si>
  <si>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</si>
  <si>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</si>
  <si>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</si>
  <si>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</si>
  <si>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</si>
  <si>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</si>
  <si>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</si>
  <si>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</si>
  <si>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</si>
  <si>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</si>
  <si>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</si>
  <si>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</si>
  <si>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</si>
  <si>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</si>
  <si>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</si>
  <si>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</si>
  <si>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</si>
  <si>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</si>
  <si>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</si>
  <si>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</si>
  <si>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</si>
  <si>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</si>
  <si>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</si>
  <si>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</si>
  <si>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</si>
  <si>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</si>
  <si>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</si>
  <si>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</si>
  <si>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</si>
  <si>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</si>
  <si>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</si>
  <si>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</si>
  <si>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</si>
  <si>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</si>
  <si>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</si>
  <si>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</si>
  <si>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</si>
  <si>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</si>
  <si>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</si>
  <si>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</si>
  <si>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</si>
  <si>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</si>
  <si>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</si>
  <si>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</si>
  <si>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</si>
  <si>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</si>
  <si>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</si>
  <si>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</si>
  <si>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</si>
  <si>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</si>
  <si>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</si>
  <si>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</si>
  <si>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</si>
  <si>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</si>
  <si>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</si>
  <si>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</si>
  <si>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</si>
  <si>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</si>
  <si>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</si>
  <si>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</si>
  <si>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</si>
  <si>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</si>
  <si>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</si>
  <si>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</si>
  <si>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</si>
  <si>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</si>
  <si>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</si>
  <si>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</si>
  <si>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</si>
  <si>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</si>
  <si>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</si>
  <si>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</si>
  <si>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</si>
  <si>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</si>
  <si>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</si>
  <si>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</si>
  <si>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</si>
  <si>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</si>
  <si>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</si>
  <si>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</si>
  <si>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</si>
  <si>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</si>
  <si>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</si>
  <si>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</si>
  <si>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</si>
  <si>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</si>
  <si>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</si>
  <si>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</si>
  <si>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</si>
  <si>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</si>
  <si>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</si>
  <si>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</si>
  <si>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</si>
  <si>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</si>
  <si>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</si>
  <si>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</si>
  <si>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</si>
  <si>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</si>
  <si>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</si>
  <si>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</si>
  <si>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</si>
  <si>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</si>
  <si>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</si>
  <si>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</si>
  <si>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</si>
  <si>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</si>
  <si>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</si>
  <si>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</si>
  <si>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</si>
  <si>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</si>
  <si>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</si>
  <si>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</si>
  <si>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</si>
  <si>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</si>
  <si>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</si>
  <si>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</si>
  <si>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</si>
  <si>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</si>
  <si>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</si>
  <si>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</si>
  <si>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</si>
  <si>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</si>
  <si>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</si>
  <si>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</si>
  <si>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</si>
  <si>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</si>
  <si>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</si>
  <si>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</si>
  <si>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</si>
  <si>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</si>
  <si>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</si>
  <si>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</si>
  <si>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</si>
  <si>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</si>
  <si>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</si>
  <si>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</si>
  <si>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</si>
  <si>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</si>
  <si>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</si>
  <si>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</si>
  <si>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</si>
  <si>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</si>
  <si>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</si>
  <si>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</si>
  <si>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</si>
  <si>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</si>
  <si>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</si>
  <si>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</si>
  <si>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</si>
  <si>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</si>
  <si>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</si>
  <si>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</si>
  <si>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</si>
  <si>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</si>
  <si>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</si>
  <si>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</si>
  <si>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</si>
  <si>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</si>
  <si>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</si>
  <si>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</si>
  <si>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</si>
  <si>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</si>
  <si>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</si>
  <si>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</si>
  <si>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</si>
  <si>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</si>
  <si>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</si>
  <si>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</si>
  <si>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</si>
  <si>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</si>
  <si>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</si>
  <si>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</si>
  <si>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</si>
  <si>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</si>
  <si>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</si>
  <si>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</si>
  <si>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</si>
  <si>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</si>
  <si>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</si>
  <si>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</si>
  <si>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</si>
  <si>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</si>
  <si>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</si>
  <si>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</si>
  <si>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</si>
  <si>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</si>
  <si>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</si>
  <si>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</si>
  <si>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</si>
  <si>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</si>
  <si>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</si>
  <si>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</si>
  <si>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</si>
  <si>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</si>
  <si>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</si>
  <si>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</si>
  <si>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</si>
  <si>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</si>
  <si>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</si>
  <si>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</si>
  <si>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</si>
  <si>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</si>
  <si>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</si>
  <si>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</si>
  <si>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</si>
  <si>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</si>
  <si>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</si>
  <si>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</si>
  <si>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</si>
  <si>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</si>
  <si>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</si>
  <si>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</si>
  <si>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</si>
  <si>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</si>
  <si>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</si>
  <si>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</si>
  <si>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</si>
  <si>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</si>
  <si>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</si>
  <si>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</si>
  <si>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</si>
  <si>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</si>
  <si>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</si>
  <si>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</si>
  <si>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</si>
  <si>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</si>
  <si>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</si>
  <si>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</si>
  <si>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</si>
  <si>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</si>
  <si>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</si>
  <si>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</si>
  <si>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</si>
  <si>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</si>
  <si>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</si>
  <si>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</si>
  <si>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</si>
  <si>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</si>
  <si>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</si>
  <si>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</si>
  <si>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</si>
  <si>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</si>
  <si>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</si>
  <si>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</si>
  <si>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</si>
  <si>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</si>
  <si>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</si>
  <si>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</si>
  <si>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</si>
  <si>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</si>
  <si>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</si>
  <si>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</si>
  <si>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</si>
  <si>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</si>
  <si>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</si>
  <si>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</si>
  <si>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</si>
  <si>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</si>
  <si>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</si>
  <si>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</si>
  <si>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</si>
  <si>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</si>
  <si>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</si>
  <si>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</si>
  <si>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</si>
  <si>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</si>
  <si>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</si>
  <si>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</si>
  <si>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</si>
  <si>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</si>
  <si>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</si>
  <si>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</si>
  <si>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</si>
  <si>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</si>
  <si>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</si>
  <si>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</si>
  <si>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</si>
  <si>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</si>
  <si>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</si>
  <si>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</si>
  <si>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</si>
  <si>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</si>
  <si>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</si>
  <si>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</si>
  <si>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</si>
  <si>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</si>
  <si>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</si>
  <si>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</si>
  <si>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</si>
  <si>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</si>
  <si>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</si>
  <si>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</si>
  <si>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</si>
  <si>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</si>
  <si>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</si>
  <si>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</si>
  <si>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</si>
  <si>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</si>
  <si>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</si>
  <si>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</si>
  <si>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</si>
  <si>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</si>
  <si>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</si>
  <si>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</si>
  <si>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</si>
  <si>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</si>
  <si>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</si>
  <si>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</si>
  <si>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</si>
  <si>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</si>
  <si>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</si>
  <si>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</si>
  <si>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</si>
  <si>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</si>
  <si>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</si>
  <si>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</si>
  <si>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</si>
  <si>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</si>
  <si>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</si>
  <si>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</si>
  <si>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</si>
  <si>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</si>
  <si>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</si>
  <si>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</si>
  <si>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</si>
  <si>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</si>
  <si>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</si>
  <si>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</si>
  <si>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</si>
  <si>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</si>
  <si>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</si>
  <si>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</si>
  <si>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</si>
  <si>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</si>
  <si>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</si>
  <si>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</si>
  <si>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</si>
  <si>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</si>
  <si>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</si>
  <si>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</si>
  <si>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</si>
  <si>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</si>
  <si>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</si>
  <si>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</si>
  <si>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</si>
  <si>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</si>
  <si>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</si>
  <si>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</si>
  <si>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</si>
  <si>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</si>
  <si>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</si>
  <si>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</si>
  <si>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</si>
  <si>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</si>
  <si>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</si>
  <si>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</si>
  <si>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</si>
  <si>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</si>
  <si>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</si>
  <si>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</si>
  <si>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</si>
  <si>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</si>
  <si>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</si>
  <si>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</si>
  <si>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</si>
  <si>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</si>
  <si>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</si>
  <si>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</si>
  <si>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</si>
  <si>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</si>
  <si>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</si>
  <si>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</si>
  <si>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</si>
  <si>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</si>
  <si>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</si>
  <si>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</si>
  <si>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</si>
  <si>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</si>
  <si>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</si>
  <si>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</si>
  <si>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</si>
  <si>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</si>
  <si>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</si>
  <si>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</si>
  <si>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</si>
  <si>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</si>
  <si>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</si>
  <si>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</si>
  <si>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</si>
  <si>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</si>
  <si>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</si>
  <si>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</si>
  <si>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</si>
  <si>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</si>
  <si>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</si>
  <si>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</si>
  <si>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</si>
  <si>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</si>
  <si>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</si>
  <si>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</si>
  <si>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</si>
  <si>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</si>
  <si>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</si>
  <si>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</si>
  <si>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</si>
  <si>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</si>
  <si>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</si>
  <si>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</si>
  <si>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</si>
  <si>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</si>
  <si>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</si>
  <si>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</si>
  <si>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</si>
  <si>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</si>
  <si>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</si>
  <si>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</si>
  <si>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</si>
  <si>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</si>
  <si>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</si>
  <si>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</si>
  <si>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</si>
  <si>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</si>
  <si>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</si>
  <si>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</si>
  <si>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</si>
  <si>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</si>
  <si>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</si>
  <si>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</si>
  <si>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</si>
  <si>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</si>
  <si>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</si>
  <si>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</si>
  <si>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</si>
  <si>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</si>
  <si>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</si>
  <si>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</si>
  <si>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</si>
  <si>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</si>
  <si>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</si>
  <si>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</si>
  <si>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</si>
  <si>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</si>
  <si>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</si>
  <si>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</si>
  <si>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</si>
  <si>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</si>
  <si>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</si>
  <si>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</si>
  <si>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</si>
  <si>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</si>
  <si>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</si>
  <si>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</si>
  <si>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</si>
  <si>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</si>
  <si>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</si>
  <si>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</si>
  <si>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</si>
  <si>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</si>
  <si>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</si>
  <si>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</si>
  <si>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</si>
  <si>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</si>
  <si>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</si>
  <si>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</si>
  <si>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</si>
  <si>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</si>
  <si>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</si>
  <si>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</si>
  <si>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</si>
  <si>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</si>
  <si>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</si>
  <si>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</si>
  <si>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</si>
  <si>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</si>
  <si>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</si>
  <si>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</si>
  <si>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</si>
  <si>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</si>
  <si>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</si>
  <si>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</si>
  <si>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</si>
  <si>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</si>
  <si>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</si>
  <si>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</si>
  <si>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</si>
  <si>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</si>
  <si>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</si>
  <si>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</si>
  <si>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</si>
  <si>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</si>
  <si>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</si>
  <si>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</si>
  <si>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</si>
  <si>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</si>
  <si>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</si>
  <si>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</si>
  <si>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</si>
  <si>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</si>
  <si>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</si>
  <si>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</si>
  <si>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</si>
  <si>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</si>
  <si>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</si>
  <si>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</si>
  <si>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</si>
  <si>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</si>
  <si>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</si>
  <si>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</si>
  <si>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</si>
  <si>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</si>
  <si>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</si>
  <si>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</si>
  <si>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</si>
  <si>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</si>
  <si>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</si>
  <si>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</si>
  <si>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</si>
  <si>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</si>
  <si>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</si>
  <si>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</si>
  <si>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</si>
  <si>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</si>
  <si>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</si>
  <si>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</si>
  <si>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</si>
  <si>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</si>
  <si>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</si>
  <si>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</si>
  <si>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</si>
  <si>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</si>
  <si>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</si>
  <si>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</si>
  <si>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</si>
  <si>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</si>
  <si>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</si>
  <si>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</si>
  <si>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</si>
  <si>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</si>
  <si>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</si>
  <si>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</si>
  <si>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</si>
  <si>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</si>
  <si>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</si>
  <si>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</si>
  <si>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</si>
  <si>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</si>
  <si>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</si>
  <si>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</si>
  <si>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</si>
  <si>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</si>
  <si>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</si>
  <si>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</si>
  <si>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</si>
  <si>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</si>
  <si>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</si>
  <si>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</si>
  <si>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</si>
  <si>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</si>
  <si>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</si>
  <si>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</si>
  <si>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</si>
  <si>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</si>
  <si>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</si>
  <si>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</si>
  <si>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</si>
  <si>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</si>
  <si>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</si>
  <si>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</si>
  <si>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</si>
  <si>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</si>
  <si>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</si>
  <si>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</si>
  <si>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</si>
  <si>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</si>
  <si>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</si>
  <si>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</si>
  <si>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</si>
  <si>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</si>
  <si>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</si>
  <si>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</si>
  <si>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</si>
  <si>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</si>
  <si>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</si>
  <si>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</si>
  <si>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</si>
  <si>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</si>
  <si>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</si>
  <si>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</si>
  <si>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</si>
  <si>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</si>
  <si>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</si>
  <si>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</si>
  <si>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</si>
  <si>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</si>
  <si>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</si>
  <si>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</si>
  <si>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</si>
  <si>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</si>
  <si>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</si>
  <si>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</si>
  <si>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</si>
  <si>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</si>
  <si>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</si>
  <si>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</si>
  <si>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</si>
  <si>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</si>
  <si>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</si>
  <si>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</si>
  <si>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</si>
  <si>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</si>
  <si>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</si>
  <si>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</si>
  <si>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</si>
  <si>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</si>
  <si>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</si>
  <si>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</si>
  <si>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</si>
  <si>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</si>
  <si>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</si>
  <si>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</si>
  <si>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</si>
  <si>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</si>
  <si>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</si>
  <si>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</si>
  <si>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</si>
  <si>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</si>
  <si>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</si>
  <si>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</si>
  <si>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</si>
  <si>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</si>
  <si>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</si>
  <si>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</si>
  <si>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</si>
  <si>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</si>
  <si>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</si>
  <si>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</si>
  <si>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</si>
  <si>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</si>
  <si>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</si>
  <si>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</si>
  <si>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</si>
  <si>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</si>
  <si>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</si>
  <si>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</si>
  <si>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</si>
  <si>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</si>
  <si>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</si>
  <si>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</si>
  <si>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</si>
  <si>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</si>
  <si>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</si>
  <si>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</si>
  <si>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</si>
  <si>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</si>
  <si>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</si>
  <si>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</si>
  <si>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</si>
  <si>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</si>
  <si>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</si>
  <si>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</si>
  <si>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</si>
  <si>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</si>
  <si>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</si>
  <si>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</si>
  <si>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</si>
  <si>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</si>
  <si>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</si>
  <si>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</si>
  <si>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</si>
  <si>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</si>
  <si>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</si>
  <si>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</si>
  <si>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</si>
  <si>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</si>
  <si>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</si>
  <si>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</si>
  <si>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</si>
  <si>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</si>
  <si>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</si>
  <si>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</si>
  <si>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</si>
  <si>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</si>
  <si>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</si>
  <si>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</si>
  <si>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</si>
  <si>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</si>
  <si>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</si>
  <si>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</si>
  <si>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</si>
  <si>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</si>
  <si>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</si>
  <si>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</si>
  <si>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</si>
  <si>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</si>
  <si>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</si>
  <si>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</si>
  <si>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</si>
  <si>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</si>
  <si>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</si>
  <si>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</si>
  <si>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</si>
  <si>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</si>
  <si>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</si>
  <si>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</si>
  <si>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</si>
  <si>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</si>
  <si>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</si>
  <si>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</si>
  <si>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</si>
  <si>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</si>
  <si>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</si>
  <si>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</si>
  <si>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</si>
  <si>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</si>
  <si>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</si>
  <si>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</si>
  <si>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</si>
  <si>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</si>
  <si>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</si>
  <si>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</si>
  <si>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</si>
  <si>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</si>
  <si>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</si>
  <si>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</si>
  <si>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</si>
  <si>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</si>
  <si>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</si>
  <si>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</si>
  <si>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</si>
  <si>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</si>
  <si>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</si>
  <si>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</si>
  <si>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</si>
  <si>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</si>
  <si>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</si>
  <si>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</si>
  <si>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</si>
  <si>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</si>
  <si>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</si>
  <si>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</si>
  <si>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</si>
  <si>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</si>
  <si>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</si>
  <si>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</si>
  <si>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</si>
  <si>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</si>
  <si>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</si>
  <si>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</si>
  <si>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</si>
  <si>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</si>
  <si>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</si>
  <si>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</si>
  <si>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</si>
  <si>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</si>
  <si>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</si>
  <si>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</si>
  <si>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</si>
  <si>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</si>
  <si>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</si>
  <si>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</si>
  <si>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</si>
  <si>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</si>
  <si>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</si>
  <si>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</si>
  <si>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</si>
  <si>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</si>
  <si>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</si>
  <si>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</si>
  <si>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</si>
  <si>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</si>
  <si>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</si>
  <si>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</si>
  <si>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</si>
  <si>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</si>
  <si>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</si>
  <si>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</si>
  <si>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</si>
  <si>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</si>
  <si>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</si>
  <si>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</si>
  <si>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</si>
  <si>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</si>
  <si>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</si>
  <si>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</si>
  <si>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</si>
  <si>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</si>
  <si>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</si>
  <si>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</si>
  <si>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</si>
  <si>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</si>
  <si>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</si>
  <si>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</si>
  <si>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</si>
  <si>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</si>
  <si>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</si>
  <si>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</si>
  <si>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</si>
  <si>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</si>
  <si>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</si>
  <si>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</si>
  <si>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</si>
  <si>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</si>
  <si>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</si>
  <si>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</si>
  <si>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</si>
  <si>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</si>
  <si>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</si>
  <si>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</si>
  <si>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</si>
  <si>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</si>
  <si>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</si>
  <si>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</si>
  <si>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</si>
  <si>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</si>
  <si>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</si>
  <si>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</si>
  <si>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</si>
  <si>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</si>
  <si>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</si>
  <si>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</si>
  <si>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</si>
  <si>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</si>
  <si>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</si>
  <si>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</si>
  <si>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</si>
  <si>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</si>
  <si>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</si>
  <si>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</si>
  <si>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</si>
  <si>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</si>
  <si>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</si>
  <si>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</si>
  <si>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</si>
  <si>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</si>
  <si>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</si>
  <si>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</si>
  <si>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</si>
  <si>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</si>
  <si>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</si>
  <si>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</si>
  <si>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</si>
  <si>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</si>
  <si>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</si>
  <si>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</si>
  <si>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</si>
  <si>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</si>
  <si>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</si>
  <si>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</si>
  <si>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</si>
  <si>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</si>
  <si>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</si>
  <si>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</si>
  <si>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</si>
  <si>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</si>
  <si>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</si>
  <si>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</si>
  <si>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</si>
  <si>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</si>
  <si>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</si>
  <si>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</si>
  <si>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</si>
  <si>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</si>
  <si>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</si>
  <si>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</si>
  <si>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</si>
  <si>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</si>
  <si>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</si>
  <si>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</si>
  <si>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</si>
  <si>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</si>
  <si>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</si>
  <si>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</si>
  <si>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</si>
  <si>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</si>
  <si>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</si>
  <si>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</si>
  <si>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</si>
  <si>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</si>
  <si>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</si>
  <si>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</si>
  <si>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</si>
  <si>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</si>
  <si>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</si>
  <si>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</si>
  <si>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</si>
  <si>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</si>
  <si>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</si>
  <si>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</si>
  <si>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</si>
  <si>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</si>
  <si>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</si>
  <si>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</si>
  <si>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</si>
  <si>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</si>
  <si>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</si>
  <si>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</si>
  <si>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</si>
  <si>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</si>
  <si>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</si>
  <si>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</si>
  <si>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</si>
  <si>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</si>
  <si>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</si>
  <si>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</si>
  <si>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</si>
  <si>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</si>
  <si>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</si>
  <si>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</si>
  <si>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</si>
  <si>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</si>
  <si>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</si>
  <si>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</si>
  <si>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</si>
  <si>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</si>
  <si>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</si>
  <si>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</si>
  <si>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</si>
  <si>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</si>
  <si>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</si>
  <si>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</si>
  <si>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</si>
  <si>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</si>
  <si>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</si>
  <si>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</si>
  <si>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</si>
  <si>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</si>
  <si>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</si>
  <si>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</si>
  <si>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</si>
  <si>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</si>
  <si>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</si>
  <si>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</si>
  <si>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</si>
  <si>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</si>
  <si>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</si>
  <si>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</si>
  <si>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</si>
  <si>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</si>
  <si>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</si>
  <si>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</si>
  <si>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</si>
  <si>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</si>
  <si>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</si>
  <si>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</si>
  <si>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</si>
  <si>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</si>
  <si>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</si>
  <si>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</si>
  <si>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</si>
  <si>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</si>
  <si>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</si>
  <si>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</si>
  <si>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</si>
  <si>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</si>
  <si>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</si>
  <si>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</si>
  <si>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</si>
  <si>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</si>
  <si>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</si>
  <si>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</si>
  <si>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</si>
  <si>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</si>
  <si>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</si>
  <si>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</si>
  <si>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</si>
  <si>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</si>
  <si>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</si>
  <si>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</si>
  <si>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</si>
  <si>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</si>
  <si>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</si>
  <si>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</si>
  <si>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</si>
  <si>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</si>
  <si>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</si>
  <si>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</si>
  <si>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</si>
  <si>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</si>
  <si>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</si>
  <si>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</si>
  <si>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</si>
  <si>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</si>
  <si>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</si>
  <si>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</si>
  <si>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</si>
  <si>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</si>
  <si>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</si>
  <si>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</si>
  <si>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</si>
  <si>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</si>
  <si>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</si>
  <si>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</si>
  <si>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</si>
  <si>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</si>
  <si>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</si>
  <si>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</si>
  <si>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</si>
  <si>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</si>
  <si>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</si>
  <si>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</si>
  <si>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</si>
  <si>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</si>
  <si>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</si>
  <si>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</si>
  <si>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</si>
  <si>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</si>
  <si>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</si>
  <si>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</si>
  <si>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</si>
  <si>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</si>
  <si>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</si>
  <si>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</si>
  <si>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</si>
  <si>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</si>
  <si>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</si>
  <si>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</si>
  <si>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</si>
  <si>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</si>
  <si>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</si>
  <si>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</si>
  <si>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</si>
  <si>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</si>
  <si>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</si>
  <si>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</si>
  <si>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</si>
  <si>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</si>
  <si>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</si>
  <si>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</si>
  <si>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</si>
  <si>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</si>
  <si>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</si>
  <si>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</si>
  <si>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</si>
  <si>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</si>
  <si>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</si>
  <si>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</si>
  <si>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</si>
  <si>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</si>
  <si>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</si>
  <si>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</si>
  <si>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</si>
  <si>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</si>
  <si>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</si>
  <si>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</si>
  <si>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</si>
  <si>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</si>
  <si>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</si>
  <si>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</si>
  <si>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</si>
  <si>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</si>
  <si>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</si>
  <si>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</si>
  <si>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</si>
  <si>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</si>
  <si>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</si>
  <si>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</si>
  <si>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</si>
  <si>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</si>
  <si>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</si>
  <si>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</si>
  <si>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</si>
  <si>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</si>
  <si>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</si>
  <si>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</si>
  <si>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</si>
  <si>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</si>
  <si>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</si>
  <si>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</si>
  <si>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</si>
  <si>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</si>
  <si>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</si>
  <si>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</si>
  <si>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</si>
  <si>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</si>
  <si>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</si>
  <si>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</si>
  <si>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</si>
  <si>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</si>
  <si>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</si>
  <si>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</si>
  <si>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</si>
  <si>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</si>
  <si>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</si>
  <si>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</si>
  <si>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</si>
  <si>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</si>
  <si>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</si>
  <si>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</si>
  <si>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</si>
  <si>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</si>
  <si>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</si>
  <si>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</si>
  <si>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</si>
  <si>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</si>
  <si>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</si>
  <si>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</si>
  <si>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</si>
  <si>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</si>
  <si>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</si>
  <si>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</si>
  <si>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</si>
  <si>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</si>
  <si>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</si>
  <si>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</si>
  <si>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</si>
  <si>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</si>
  <si>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</si>
  <si>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</si>
  <si>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</si>
  <si>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</si>
  <si>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</si>
  <si>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</si>
  <si>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</si>
  <si>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</si>
  <si>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</si>
  <si>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</si>
  <si>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</si>
  <si>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</si>
  <si>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</si>
  <si>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</si>
  <si>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</si>
  <si>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</si>
  <si>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</si>
  <si>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</si>
  <si>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</si>
  <si>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</si>
  <si>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</si>
  <si>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</si>
  <si>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</si>
  <si>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</si>
  <si>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</si>
  <si>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</si>
  <si>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</si>
  <si>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</si>
  <si>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</si>
  <si>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</si>
  <si>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</si>
  <si>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</si>
  <si>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</si>
  <si>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</si>
  <si>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</si>
  <si>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</si>
  <si>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</si>
  <si>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</si>
  <si>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</si>
  <si>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</si>
  <si>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</si>
  <si>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</si>
  <si>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</si>
  <si>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</si>
  <si>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</si>
  <si>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</si>
  <si>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</si>
  <si>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</si>
  <si>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</si>
  <si>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</si>
  <si>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</si>
  <si>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</si>
  <si>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</si>
  <si>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</si>
  <si>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</si>
  <si>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</si>
  <si>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</si>
  <si>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</si>
  <si>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</si>
  <si>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</si>
  <si>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</si>
  <si>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</si>
  <si>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</si>
  <si>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</si>
  <si>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</si>
  <si>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</si>
  <si>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</si>
  <si>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</si>
  <si>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</si>
  <si>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</si>
  <si>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</si>
  <si>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</si>
  <si>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</si>
  <si>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</si>
  <si>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</si>
  <si>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</si>
  <si>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</si>
  <si>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</si>
  <si>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</si>
  <si>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</si>
  <si>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</si>
  <si>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</si>
  <si>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</si>
  <si>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</si>
  <si>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</si>
  <si>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</si>
  <si>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</si>
  <si>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</si>
  <si>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</si>
  <si>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</si>
  <si>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</si>
  <si>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</si>
  <si>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</si>
  <si>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</si>
  <si>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</si>
  <si>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</si>
  <si>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</si>
  <si>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</si>
  <si>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</si>
  <si>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</si>
  <si>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</si>
  <si>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</si>
  <si>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</si>
  <si>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</si>
  <si>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</si>
  <si>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</si>
  <si>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</si>
  <si>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</si>
  <si>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</si>
  <si>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</si>
  <si>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</si>
  <si>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</si>
  <si>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</si>
  <si>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</si>
  <si>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</si>
  <si>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</si>
  <si>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</si>
  <si>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</si>
  <si>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</si>
  <si>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</si>
  <si>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</si>
  <si>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</si>
  <si>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</si>
  <si>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</si>
  <si>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</si>
  <si>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</si>
  <si>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</si>
  <si>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</si>
  <si>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</si>
  <si>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</si>
  <si>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</si>
  <si>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</si>
  <si>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</si>
  <si>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</si>
  <si>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</si>
  <si>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</si>
  <si>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</si>
  <si>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</si>
  <si>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</si>
  <si>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</si>
  <si>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</si>
  <si>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</si>
  <si>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</si>
  <si>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</si>
  <si>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</si>
  <si>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</si>
  <si>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</si>
  <si>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</si>
  <si>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</si>
  <si>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</si>
  <si>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</si>
  <si>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</si>
  <si>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</si>
  <si>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</si>
  <si>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</si>
  <si>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</si>
  <si>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</si>
  <si>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</si>
  <si>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</si>
  <si>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</si>
  <si>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</si>
  <si>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</si>
  <si>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</si>
  <si>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</si>
  <si>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</si>
  <si>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</si>
  <si>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</si>
  <si>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</si>
  <si>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</si>
  <si>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</si>
  <si>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</si>
  <si>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</si>
  <si>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</si>
  <si>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</si>
  <si>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</si>
  <si>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</si>
  <si>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</si>
  <si>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</si>
  <si>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</si>
  <si>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</si>
  <si>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</si>
  <si>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</si>
  <si>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</si>
  <si>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</si>
  <si>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</si>
  <si>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</si>
  <si>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</si>
  <si>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</si>
  <si>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</si>
  <si>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</si>
  <si>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</si>
  <si>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</si>
  <si>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</si>
  <si>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</si>
  <si>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</si>
  <si>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</si>
  <si>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</si>
  <si>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</si>
  <si>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</si>
  <si>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</si>
  <si>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</si>
  <si>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</si>
  <si>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</si>
  <si>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</si>
  <si>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</si>
  <si>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</si>
  <si>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</si>
  <si>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</si>
  <si>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</si>
  <si>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</si>
  <si>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</si>
  <si>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</si>
  <si>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</si>
  <si>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</si>
  <si>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</si>
  <si>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</si>
  <si>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</si>
  <si>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</si>
  <si>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</si>
  <si>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</si>
  <si>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</si>
  <si>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</si>
  <si>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</si>
  <si>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</si>
  <si>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</si>
  <si>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</si>
  <si>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</si>
  <si>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</si>
  <si>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</si>
  <si>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</si>
  <si>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</si>
  <si>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</si>
  <si>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</si>
  <si>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</si>
  <si>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</si>
  <si>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</si>
  <si>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</si>
  <si>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</si>
  <si>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</si>
  <si>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</si>
  <si>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</si>
  <si>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</si>
  <si>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</si>
  <si>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</si>
  <si>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</si>
  <si>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</si>
  <si>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</si>
  <si>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</si>
  <si>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</si>
  <si>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</si>
  <si>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</si>
  <si>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</si>
  <si>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</si>
  <si>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</si>
  <si>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</si>
  <si>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</si>
  <si>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</si>
  <si>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</si>
  <si>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</si>
  <si>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</si>
  <si>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</si>
  <si>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</si>
  <si>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</si>
  <si>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</si>
  <si>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</si>
  <si>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</si>
  <si>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</si>
  <si>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</si>
  <si>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</si>
  <si>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</si>
  <si>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</si>
  <si>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</si>
  <si>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</si>
  <si>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</si>
  <si>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</si>
  <si>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</si>
  <si>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</si>
  <si>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</si>
  <si>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</si>
  <si>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</si>
  <si>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</si>
  <si>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</si>
  <si>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</si>
  <si>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</si>
  <si>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</si>
  <si>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</si>
  <si>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</si>
  <si>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</si>
  <si>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</si>
  <si>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</si>
  <si>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</si>
  <si>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</si>
  <si>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</si>
  <si>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</si>
  <si>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</si>
  <si>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</si>
  <si>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</si>
  <si>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</si>
  <si>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</si>
  <si>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</si>
  <si>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</si>
  <si>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</si>
  <si>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</si>
  <si>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</si>
  <si>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</si>
  <si>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</si>
  <si>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</si>
  <si>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</si>
  <si>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</si>
  <si>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</si>
  <si>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</si>
  <si>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</si>
  <si>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</si>
  <si>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</si>
  <si>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</si>
  <si>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</si>
  <si>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</si>
  <si>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</si>
  <si>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</si>
  <si>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</si>
  <si>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</si>
  <si>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</si>
  <si>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</si>
  <si>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</si>
  <si>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</si>
  <si>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</si>
  <si>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</si>
  <si>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</si>
  <si>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</si>
  <si>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</si>
  <si>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</si>
  <si>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</si>
  <si>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</si>
  <si>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</si>
  <si>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</si>
  <si>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</si>
  <si>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</si>
  <si>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</si>
  <si>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</si>
  <si>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</si>
  <si>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</si>
  <si>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</si>
  <si>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</si>
  <si>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</si>
  <si>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</si>
  <si>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</si>
  <si>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</si>
  <si>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</si>
  <si>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</si>
  <si>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</si>
  <si>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</si>
  <si>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</si>
  <si>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</si>
  <si>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</si>
  <si>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</si>
  <si>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</si>
  <si>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</si>
  <si>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</si>
  <si>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</si>
  <si>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</si>
  <si>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</si>
  <si>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</si>
  <si>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</si>
  <si>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</si>
  <si>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</si>
  <si>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</si>
  <si>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</si>
  <si>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</si>
  <si>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</si>
  <si>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</si>
  <si>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</si>
  <si>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</si>
  <si>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</si>
  <si>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</si>
  <si>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</si>
  <si>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</si>
  <si>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</si>
  <si>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</si>
  <si>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</si>
  <si>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</si>
  <si>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</si>
  <si>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</si>
  <si>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</si>
  <si>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</si>
  <si>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</si>
  <si>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</si>
  <si>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</si>
  <si>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</si>
  <si>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</si>
  <si>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</si>
  <si>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</si>
  <si>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</si>
  <si>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</si>
  <si>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</si>
  <si>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</si>
  <si>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</si>
  <si>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</si>
  <si>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</si>
  <si>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</si>
  <si>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</si>
  <si>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</si>
  <si>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</si>
  <si>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</si>
  <si>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</si>
  <si>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</si>
  <si>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</si>
  <si>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</si>
  <si>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</si>
  <si>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</si>
  <si>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</si>
  <si>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</si>
  <si>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</si>
  <si>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</si>
  <si>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</si>
  <si>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</si>
  <si>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</si>
  <si>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</si>
  <si>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</si>
  <si>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</si>
  <si>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</si>
  <si>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</si>
  <si>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</si>
  <si>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</si>
  <si>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</si>
  <si>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</si>
  <si>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</si>
  <si>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</si>
  <si>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</si>
  <si>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</si>
  <si>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</si>
  <si>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</si>
  <si>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</si>
  <si>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</si>
  <si>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</si>
  <si>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</si>
  <si>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</si>
  <si>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</si>
  <si>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</si>
  <si>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</si>
  <si>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</si>
  <si>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</si>
  <si>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</si>
  <si>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</si>
  <si>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</si>
  <si>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</si>
  <si>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</si>
  <si>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</si>
  <si>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</si>
  <si>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</si>
  <si>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</si>
  <si>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</si>
  <si>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</si>
  <si>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</si>
  <si>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</si>
  <si>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</si>
  <si>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</si>
  <si>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</si>
  <si>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</si>
  <si>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</si>
  <si>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</si>
  <si>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</si>
  <si>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</si>
  <si>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</si>
  <si>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</si>
  <si>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</si>
  <si>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</si>
  <si>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</si>
  <si>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</si>
  <si>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</si>
  <si>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</si>
  <si>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</si>
  <si>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</si>
  <si>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</si>
  <si>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</si>
  <si>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</si>
  <si>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</si>
  <si>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</si>
  <si>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</si>
  <si>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</si>
  <si>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</si>
  <si>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</si>
  <si>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</si>
  <si>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</si>
  <si>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</si>
  <si>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</si>
  <si>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</si>
  <si>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</si>
  <si>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</si>
  <si>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</si>
  <si>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</si>
  <si>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</si>
  <si>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</si>
  <si>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</si>
  <si>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</si>
  <si>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</si>
  <si>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</si>
  <si>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</si>
  <si>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</si>
  <si>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</si>
  <si>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</si>
  <si>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</si>
  <si>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</si>
  <si>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</si>
  <si>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</si>
  <si>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</si>
  <si>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</si>
  <si>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</si>
  <si>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</si>
  <si>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</si>
  <si>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</si>
  <si>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</si>
  <si>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</si>
  <si>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</si>
  <si>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</si>
  <si>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</si>
  <si>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</si>
  <si>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</si>
  <si>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</si>
  <si>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</si>
  <si>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</si>
  <si>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</si>
  <si>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</si>
  <si>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</si>
  <si>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</si>
  <si>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</si>
  <si>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</si>
  <si>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</si>
  <si>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</si>
  <si>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</si>
  <si>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</si>
  <si>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</si>
  <si>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</si>
  <si>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</si>
  <si>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</si>
  <si>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</si>
  <si>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</si>
  <si>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</si>
  <si>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</si>
  <si>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</si>
  <si>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</si>
  <si>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</si>
  <si>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</si>
  <si>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</si>
  <si>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</si>
  <si>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</si>
  <si>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</si>
  <si>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</si>
  <si>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</si>
  <si>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</si>
  <si>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</si>
  <si>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</si>
  <si>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</si>
  <si>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</si>
  <si>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</si>
  <si>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</si>
  <si>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</si>
  <si>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</si>
  <si>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</si>
  <si>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</si>
  <si>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</si>
  <si>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</si>
  <si>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</si>
  <si>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</si>
  <si>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</si>
  <si>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</si>
  <si>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</si>
  <si>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</si>
  <si>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</si>
  <si>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</si>
  <si>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</si>
  <si>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</si>
  <si>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</si>
  <si>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</si>
  <si>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</si>
  <si>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</si>
  <si>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</si>
  <si>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</si>
  <si>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</si>
  <si>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</si>
  <si>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</si>
  <si>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</si>
  <si>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</si>
  <si>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</si>
  <si>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</si>
  <si>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</si>
  <si>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</si>
  <si>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</si>
  <si>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</si>
  <si>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</si>
  <si>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</si>
  <si>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</si>
  <si>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</si>
  <si>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</si>
  <si>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</si>
  <si>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</si>
  <si>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</si>
  <si>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</si>
  <si>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</si>
  <si>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</si>
  <si>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</si>
  <si>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</si>
  <si>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</si>
  <si>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</si>
  <si>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</si>
  <si>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</si>
  <si>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</si>
  <si>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</si>
  <si>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</si>
  <si>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</si>
  <si>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</si>
  <si>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</si>
  <si>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</si>
  <si>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</si>
  <si>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</si>
  <si>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</si>
  <si>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</si>
  <si>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</si>
  <si>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</si>
  <si>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</si>
  <si>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</si>
  <si>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</si>
  <si>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</si>
  <si>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</si>
  <si>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</si>
  <si>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</si>
  <si>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</si>
  <si>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</si>
  <si>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</si>
  <si>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</si>
  <si>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</si>
  <si>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</si>
  <si>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</si>
  <si>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</si>
  <si>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</si>
  <si>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</si>
  <si>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</si>
  <si>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</si>
  <si>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</si>
  <si>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</si>
  <si>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</si>
  <si>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</si>
  <si>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</si>
  <si>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</si>
  <si>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</si>
  <si>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</si>
  <si>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</si>
  <si>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</si>
  <si>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</si>
  <si>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</si>
  <si>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</si>
  <si>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</si>
  <si>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</si>
  <si>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</si>
  <si>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</si>
  <si>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</si>
  <si>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</si>
  <si>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</si>
  <si>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</si>
  <si>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</si>
  <si>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</si>
  <si>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</si>
  <si>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</si>
  <si>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</si>
  <si>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</si>
  <si>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</si>
  <si>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</si>
  <si>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</si>
  <si>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</si>
  <si>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</si>
  <si>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</si>
  <si>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</si>
  <si>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</si>
  <si>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</si>
  <si>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</si>
  <si>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</si>
  <si>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</si>
  <si>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</si>
  <si>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</si>
  <si>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</si>
  <si>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</si>
  <si>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</si>
  <si>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</si>
  <si>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</si>
  <si>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</si>
  <si>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</si>
  <si>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</si>
  <si>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</si>
  <si>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</si>
  <si>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</si>
  <si>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</si>
  <si>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</si>
  <si>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</si>
  <si>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</si>
  <si>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</si>
  <si>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</si>
  <si>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</si>
  <si>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</si>
  <si>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</si>
  <si>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</si>
  <si>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</si>
  <si>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</si>
  <si>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</si>
  <si>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</si>
  <si>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</si>
  <si>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</si>
  <si>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</si>
  <si>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</si>
  <si>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</si>
  <si>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</si>
  <si>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</si>
  <si>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</si>
  <si>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</si>
  <si>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</si>
  <si>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</si>
  <si>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</si>
  <si>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</si>
  <si>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</si>
  <si>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</si>
  <si>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</si>
  <si>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</si>
  <si>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</si>
  <si>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</si>
  <si>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</si>
  <si>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</si>
  <si>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</si>
  <si>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</si>
  <si>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</si>
  <si>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</si>
  <si>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</si>
  <si>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</si>
  <si>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</si>
  <si>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</si>
  <si>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</si>
  <si>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</si>
  <si>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</si>
  <si>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</si>
  <si>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</si>
  <si>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</si>
  <si>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</si>
  <si>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</si>
  <si>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</si>
  <si>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</si>
  <si>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</si>
  <si>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</si>
  <si>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</si>
  <si>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</si>
  <si>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</si>
  <si>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</si>
  <si>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</si>
  <si>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</si>
  <si>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</si>
  <si>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</si>
  <si>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</si>
  <si>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</si>
  <si>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</si>
  <si>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</si>
  <si>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</si>
  <si>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</si>
  <si>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</si>
  <si>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</si>
  <si>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</si>
  <si>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</si>
  <si>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</si>
  <si>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</si>
  <si>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</si>
  <si>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</si>
  <si>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</si>
  <si>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</si>
  <si>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</si>
  <si>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</si>
  <si>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</si>
  <si>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</si>
  <si>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</si>
  <si>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</si>
  <si>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</si>
  <si>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</si>
  <si>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</si>
  <si>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</si>
  <si>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</si>
  <si>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</si>
  <si>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</si>
  <si>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</si>
  <si>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</si>
  <si>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</si>
  <si>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</si>
  <si>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</si>
  <si>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</si>
  <si>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</si>
  <si>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</si>
  <si>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</si>
  <si>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</si>
  <si>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</si>
  <si>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</si>
  <si>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</si>
  <si>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</si>
  <si>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</si>
  <si>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</si>
  <si>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</si>
  <si>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</si>
  <si>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</si>
  <si>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</si>
  <si>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</si>
  <si>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</si>
  <si>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</si>
  <si>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</si>
  <si>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</si>
  <si>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</si>
  <si>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</si>
  <si>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</si>
  <si>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</si>
  <si>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</si>
  <si>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</si>
  <si>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</si>
  <si>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</si>
  <si>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</si>
  <si>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</si>
  <si>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</si>
  <si>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</si>
  <si>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</si>
  <si>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</si>
  <si>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</si>
  <si>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</si>
  <si>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</si>
  <si>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</si>
  <si>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</si>
  <si>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</si>
  <si>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</si>
  <si>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</si>
  <si>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</si>
  <si>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</si>
  <si>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</si>
  <si>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</si>
  <si>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</si>
  <si>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</si>
  <si>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</si>
  <si>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</si>
  <si>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</si>
  <si>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</si>
  <si>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</si>
  <si>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</si>
  <si>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</si>
  <si>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</si>
  <si>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</si>
  <si>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</si>
  <si>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</si>
  <si>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</si>
  <si>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</si>
  <si>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</si>
  <si>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</si>
  <si>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</si>
  <si>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</si>
  <si>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</si>
  <si>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</si>
  <si>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</si>
  <si>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</si>
  <si>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</si>
  <si>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</si>
  <si>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</si>
  <si>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</si>
  <si>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</si>
  <si>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</si>
  <si>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</si>
  <si>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</si>
  <si>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</si>
  <si>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</si>
  <si>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</si>
  <si>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</si>
  <si>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</si>
  <si>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</si>
  <si>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</si>
  <si>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</si>
  <si>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</si>
  <si>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</si>
  <si>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</si>
  <si>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</si>
  <si>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</si>
  <si>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</si>
  <si>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</si>
  <si>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</si>
  <si>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</si>
  <si>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</si>
  <si>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</si>
  <si>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</si>
  <si>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</si>
  <si>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</si>
  <si>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</si>
  <si>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</si>
  <si>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</si>
  <si>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</si>
  <si>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</si>
  <si>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</si>
  <si>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</si>
  <si>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</si>
  <si>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</si>
  <si>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</si>
  <si>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</si>
  <si>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</si>
  <si>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</si>
  <si>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</si>
  <si>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</si>
  <si>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</si>
  <si>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</si>
  <si>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</si>
  <si>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</si>
  <si>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</si>
  <si>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</si>
  <si>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</si>
  <si>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</si>
  <si>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</si>
  <si>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</si>
  <si>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</si>
  <si>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</si>
  <si>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</si>
  <si>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</si>
  <si>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</si>
  <si>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</si>
  <si>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</si>
  <si>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</si>
  <si>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</si>
  <si>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</si>
  <si>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</si>
  <si>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</si>
  <si>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</si>
  <si>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</si>
  <si>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</si>
  <si>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</si>
  <si>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</si>
  <si>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</si>
  <si>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</si>
  <si>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</si>
  <si>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</si>
  <si>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</si>
  <si>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</si>
  <si>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</si>
  <si>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</si>
  <si>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</si>
  <si>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</si>
  <si>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</si>
  <si>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</si>
  <si>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</si>
  <si>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</si>
  <si>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</si>
  <si>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</si>
  <si>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</si>
  <si>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</si>
  <si>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</si>
  <si>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</si>
  <si>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</si>
  <si>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</si>
  <si>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</si>
  <si>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</si>
  <si>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</si>
  <si>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</si>
  <si>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</si>
  <si>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</si>
  <si>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</si>
  <si>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</si>
  <si>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</si>
  <si>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</si>
  <si>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</si>
  <si>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</si>
  <si>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</si>
  <si>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</si>
  <si>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</si>
  <si>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</si>
  <si>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</si>
  <si>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</si>
  <si>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</si>
  <si>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</si>
  <si>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</si>
  <si>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</si>
  <si>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</si>
  <si>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</si>
  <si>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</si>
  <si>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</si>
  <si>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</si>
  <si>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</si>
  <si>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</si>
  <si>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</si>
  <si>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</si>
  <si>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</si>
  <si>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</si>
  <si>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</si>
  <si>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</si>
  <si>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</si>
  <si>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</si>
  <si>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</si>
  <si>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</si>
  <si>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</si>
  <si>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</si>
  <si>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</si>
  <si>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</si>
  <si>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</si>
  <si>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</si>
  <si>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</si>
  <si>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</si>
  <si>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</si>
  <si>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</si>
  <si>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</si>
  <si>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</si>
  <si>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</si>
  <si>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</si>
  <si>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</si>
  <si>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</si>
  <si>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</si>
  <si>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</si>
  <si>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</si>
  <si>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</si>
  <si>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</si>
  <si>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</si>
  <si>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</si>
  <si>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</si>
  <si>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</si>
  <si>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</si>
  <si>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</si>
  <si>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</si>
  <si>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</si>
  <si>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</si>
  <si>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</si>
  <si>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</si>
  <si>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</si>
  <si>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</si>
  <si>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</si>
  <si>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</si>
  <si>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</si>
  <si>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</si>
  <si>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</si>
  <si>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</si>
  <si>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</si>
  <si>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</si>
  <si>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</si>
  <si>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</si>
  <si>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</si>
  <si>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</si>
  <si>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</si>
  <si>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</si>
  <si>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</si>
  <si>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</si>
  <si>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</si>
  <si>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</si>
  <si>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</si>
  <si>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</si>
  <si>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</si>
  <si>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</si>
  <si>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</si>
  <si>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</si>
  <si>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</si>
  <si>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</si>
  <si>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</si>
  <si>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</si>
  <si>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</si>
  <si>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</si>
  <si>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</si>
  <si>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</si>
  <si>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</si>
  <si>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</si>
  <si>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</si>
  <si>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</si>
  <si>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</si>
  <si>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</si>
  <si>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</si>
  <si>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</si>
  <si>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</si>
  <si>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</si>
  <si>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</si>
  <si>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</si>
  <si>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</si>
  <si>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</si>
  <si>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</si>
  <si>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</si>
  <si>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</si>
  <si>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</si>
  <si>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</si>
  <si>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</si>
  <si>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</si>
  <si>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</si>
  <si>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</si>
  <si>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</si>
  <si>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</si>
  <si>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</si>
  <si>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</si>
  <si>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</si>
  <si>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</si>
  <si>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</si>
  <si>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</si>
  <si>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</si>
  <si>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</si>
  <si>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</si>
  <si>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</si>
  <si>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</si>
  <si>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</si>
  <si>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</si>
  <si>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</si>
  <si>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</si>
  <si>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</si>
  <si>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</si>
  <si>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</si>
  <si>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</si>
  <si>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</si>
  <si>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</si>
  <si>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</si>
  <si>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</si>
  <si>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</si>
  <si>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</si>
  <si>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</si>
  <si>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</si>
  <si>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</si>
  <si>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</si>
  <si>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</si>
  <si>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</si>
  <si>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</si>
  <si>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</si>
  <si>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</si>
  <si>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</si>
  <si>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</si>
  <si>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</si>
  <si>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</si>
  <si>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</si>
  <si>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</si>
  <si>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</si>
  <si>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</si>
  <si>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</si>
  <si>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</si>
  <si>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</si>
  <si>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</si>
  <si>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</si>
  <si>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</si>
  <si>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</si>
  <si>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</si>
  <si>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</si>
  <si>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</si>
  <si>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</si>
  <si>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</si>
  <si>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</si>
  <si>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</si>
  <si>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</si>
  <si>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</si>
  <si>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</si>
  <si>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</si>
  <si>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</si>
  <si>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</si>
  <si>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</si>
  <si>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</si>
  <si>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</si>
  <si>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</si>
  <si>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</si>
  <si>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</si>
  <si>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</si>
  <si>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</si>
  <si>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</si>
  <si>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</si>
  <si>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</si>
  <si>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</si>
  <si>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</si>
  <si>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</si>
  <si>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</si>
  <si>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</si>
  <si>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</si>
  <si>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</si>
  <si>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</si>
  <si>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</si>
  <si>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</si>
  <si>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</si>
  <si>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</si>
  <si>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</si>
  <si>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</si>
  <si>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</si>
  <si>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</si>
  <si>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</si>
  <si>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</si>
  <si>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</si>
  <si>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</si>
  <si>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</si>
  <si>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</si>
  <si>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</si>
  <si>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</si>
  <si>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</si>
  <si>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</si>
  <si>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</si>
  <si>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</si>
  <si>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</si>
  <si>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</si>
  <si>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</si>
  <si>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</si>
  <si>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</si>
  <si>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</si>
  <si>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</si>
  <si>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</si>
  <si>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</si>
  <si>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</si>
  <si>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</si>
  <si>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</si>
  <si>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</si>
  <si>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</si>
  <si>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</si>
  <si>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</si>
  <si>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</si>
  <si>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</si>
  <si>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</si>
  <si>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</si>
  <si>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</si>
  <si>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</si>
  <si>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</si>
  <si>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</si>
  <si>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</si>
  <si>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</si>
  <si>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</si>
  <si>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</si>
  <si>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</si>
  <si>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</si>
  <si>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</si>
  <si>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</si>
  <si>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</si>
  <si>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</si>
  <si>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</si>
  <si>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</si>
  <si>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</si>
  <si>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</si>
  <si>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</si>
  <si>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</si>
  <si>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</si>
  <si>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</si>
  <si>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</si>
  <si>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</si>
  <si>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</si>
  <si>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</si>
  <si>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</si>
  <si>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</si>
  <si>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</si>
  <si>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</si>
  <si>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</si>
  <si>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</si>
  <si>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</si>
  <si>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</si>
  <si>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</si>
  <si>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</si>
  <si>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</si>
  <si>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</si>
  <si>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</si>
  <si>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</si>
  <si>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</si>
  <si>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</si>
  <si>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</si>
  <si>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</si>
  <si>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</si>
  <si>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</si>
  <si>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</si>
  <si>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</si>
  <si>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</si>
  <si>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</si>
  <si>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</si>
  <si>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</si>
  <si>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</si>
  <si>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</si>
  <si>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</si>
  <si>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</si>
  <si>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</si>
  <si>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</si>
  <si>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</si>
  <si>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</si>
  <si>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</si>
  <si>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</si>
  <si>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</si>
  <si>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</si>
  <si>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</si>
  <si>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</si>
  <si>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</si>
  <si>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</si>
  <si>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</si>
  <si>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</si>
  <si>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</si>
  <si>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</si>
  <si>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</si>
  <si>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</si>
  <si>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</si>
  <si>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</si>
  <si>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</si>
  <si>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</si>
  <si>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</si>
  <si>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</si>
  <si>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</si>
  <si>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</si>
  <si>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</si>
  <si>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</si>
  <si>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</si>
  <si>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</si>
  <si>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</si>
  <si>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</si>
  <si>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</si>
  <si>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</si>
  <si>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</si>
  <si>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</si>
  <si>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</si>
  <si>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</si>
  <si>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</si>
  <si>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</si>
  <si>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</si>
  <si>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</si>
  <si>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</si>
  <si>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</si>
  <si>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</si>
  <si>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</si>
  <si>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</si>
  <si>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</si>
  <si>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</si>
  <si>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</si>
  <si>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</si>
  <si>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</si>
  <si>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</si>
  <si>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</si>
  <si>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</si>
  <si>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</si>
  <si>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</si>
  <si>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</si>
  <si>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</si>
  <si>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</si>
  <si>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</si>
  <si>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</si>
  <si>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</si>
  <si>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</si>
  <si>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</si>
  <si>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</si>
  <si>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</si>
  <si>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</si>
  <si>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</si>
  <si>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</si>
  <si>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</si>
  <si>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</si>
  <si>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</si>
  <si>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</si>
  <si>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</si>
  <si>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</si>
  <si>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</si>
  <si>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</si>
  <si>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</si>
  <si>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</si>
  <si>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</si>
  <si>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</si>
  <si>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</si>
  <si>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</si>
  <si>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</si>
  <si>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</si>
  <si>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</si>
  <si>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</si>
  <si>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</si>
  <si>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</si>
  <si>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</si>
  <si>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</si>
  <si>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</si>
  <si>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</si>
  <si>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</si>
  <si>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</si>
  <si>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</si>
  <si>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</si>
  <si>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</si>
  <si>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</si>
  <si>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</si>
  <si>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</si>
  <si>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</si>
  <si>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</si>
  <si>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</si>
  <si>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</si>
  <si>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</si>
  <si>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</si>
  <si>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</si>
  <si>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</si>
  <si>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</si>
  <si>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</si>
  <si>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</si>
  <si>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</si>
  <si>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</si>
  <si>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</si>
  <si>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</si>
  <si>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</si>
  <si>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</si>
  <si>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</si>
  <si>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</si>
  <si>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</si>
  <si>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</si>
  <si>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</si>
  <si>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</si>
  <si>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</si>
  <si>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</si>
  <si>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</si>
  <si>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</si>
  <si>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</si>
  <si>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</si>
  <si>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</si>
  <si>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</si>
  <si>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</si>
  <si>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</si>
  <si>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</si>
  <si>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</si>
  <si>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</si>
  <si>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</si>
  <si>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</si>
  <si>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</si>
  <si>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</si>
  <si>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</si>
  <si>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</si>
  <si>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</si>
  <si>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</si>
  <si>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</si>
  <si>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</si>
  <si>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</si>
  <si>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</si>
  <si>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</si>
  <si>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</si>
  <si>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</si>
  <si>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</si>
  <si>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</si>
  <si>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</si>
  <si>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</si>
  <si>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</si>
  <si>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</si>
  <si>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</si>
  <si>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</si>
  <si>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</si>
  <si>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</si>
  <si>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</si>
  <si>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</si>
  <si>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</si>
  <si>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</si>
  <si>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</si>
  <si>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</si>
  <si>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</si>
  <si>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</si>
  <si>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</si>
  <si>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</si>
  <si>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</si>
  <si>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</si>
  <si>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</si>
  <si>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</si>
  <si>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</si>
  <si>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</si>
  <si>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</si>
  <si>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</si>
  <si>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</si>
  <si>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</si>
  <si>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</si>
  <si>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</si>
  <si>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</si>
  <si>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</si>
  <si>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</si>
  <si>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</si>
  <si>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</si>
  <si>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</si>
  <si>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</si>
  <si>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</si>
  <si>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</si>
  <si>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</si>
  <si>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</si>
  <si>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</si>
  <si>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</si>
  <si>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</si>
  <si>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</si>
  <si>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</si>
  <si>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</si>
  <si>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</si>
  <si>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</si>
  <si>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</si>
  <si>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</si>
  <si>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</si>
  <si>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</si>
  <si>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</si>
  <si>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</si>
  <si>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</si>
  <si>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</si>
  <si>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</si>
  <si>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</si>
  <si>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</si>
  <si>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</si>
  <si>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</si>
  <si>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</si>
  <si>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</si>
  <si>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</si>
  <si>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</si>
  <si>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</si>
  <si>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</si>
  <si>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</si>
  <si>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</si>
  <si>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</si>
  <si>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</si>
  <si>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</si>
  <si>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</si>
  <si>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</si>
  <si>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</si>
  <si>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</si>
  <si>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</si>
  <si>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</si>
  <si>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</si>
  <si>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</si>
  <si>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</si>
  <si>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</si>
  <si>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</si>
  <si>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</si>
  <si>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</si>
  <si>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</si>
  <si>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</si>
  <si>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</si>
  <si>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</si>
  <si>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</si>
  <si>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</si>
  <si>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</si>
  <si>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</si>
  <si>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</si>
  <si>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</si>
  <si>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</si>
  <si>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</si>
  <si>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</si>
  <si>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</si>
  <si>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</si>
  <si>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</si>
  <si>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</si>
  <si>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</si>
  <si>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</si>
  <si>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</si>
  <si>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</si>
  <si>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</si>
  <si>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</si>
  <si>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</si>
  <si>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</si>
  <si>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</si>
  <si>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</si>
  <si>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</si>
  <si>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</si>
  <si>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</si>
  <si>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</si>
  <si>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</si>
  <si>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</si>
  <si>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</si>
  <si>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</si>
  <si>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</si>
  <si>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</si>
  <si>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</si>
  <si>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</si>
  <si>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</si>
  <si>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</si>
  <si>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</si>
  <si>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</si>
  <si>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</si>
  <si>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</si>
  <si>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</si>
  <si>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</si>
  <si>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</si>
  <si>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</si>
  <si>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</si>
  <si>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</si>
  <si>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</si>
  <si>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</si>
  <si>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</si>
  <si>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</si>
  <si>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</si>
  <si>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</si>
  <si>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</si>
  <si>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</si>
  <si>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</si>
  <si>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</si>
  <si>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</si>
  <si>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</si>
  <si>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</si>
  <si>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</si>
  <si>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</si>
  <si>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</si>
  <si>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</si>
  <si>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</si>
  <si>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</si>
  <si>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</si>
  <si>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</si>
  <si>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</si>
  <si>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</si>
  <si>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</si>
  <si>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</si>
  <si>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</si>
  <si>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</si>
  <si>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</si>
  <si>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</si>
  <si>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</si>
  <si>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</si>
  <si>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</si>
  <si>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</si>
  <si>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</si>
  <si>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</si>
  <si>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</si>
  <si>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</si>
  <si>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</si>
  <si>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</si>
  <si>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</si>
  <si>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</si>
  <si>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</si>
  <si>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</si>
  <si>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</si>
  <si>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</si>
  <si>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</si>
  <si>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</si>
  <si>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</si>
  <si>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</si>
  <si>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</si>
  <si>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</si>
  <si>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</si>
  <si>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</si>
  <si>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</si>
  <si>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</si>
  <si>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</si>
  <si>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</si>
  <si>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</si>
  <si>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</si>
  <si>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</si>
  <si>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</si>
  <si>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</si>
  <si>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</si>
  <si>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</si>
  <si>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</si>
  <si>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</si>
  <si>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</si>
  <si>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</si>
  <si>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</si>
  <si>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</si>
  <si>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</si>
  <si>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</si>
  <si>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</si>
  <si>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</si>
  <si>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</si>
  <si>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</si>
  <si>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</si>
  <si>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</si>
  <si>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</si>
  <si>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</si>
  <si>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</si>
  <si>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</si>
  <si>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</si>
  <si>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</si>
  <si>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</si>
  <si>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</si>
  <si>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</si>
  <si>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</si>
  <si>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</si>
  <si>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</si>
  <si>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</si>
  <si>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</si>
  <si>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</si>
  <si>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</si>
  <si>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</si>
  <si>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</si>
  <si>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</si>
  <si>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</si>
  <si>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</si>
  <si>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</si>
  <si>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</si>
  <si>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</si>
  <si>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</si>
  <si>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</si>
  <si>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</si>
  <si>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</si>
  <si>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</si>
  <si>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</si>
  <si>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</si>
  <si>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</si>
  <si>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</si>
  <si>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</si>
  <si>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</si>
  <si>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</si>
  <si>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</si>
  <si>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</si>
  <si>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</si>
  <si>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</si>
  <si>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</si>
  <si>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</si>
  <si>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</si>
  <si>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</si>
  <si>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</si>
  <si>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</si>
  <si>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</si>
  <si>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</si>
  <si>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</si>
  <si>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</si>
  <si>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</si>
  <si>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</si>
  <si>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</si>
  <si>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</si>
  <si>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</si>
  <si>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</si>
  <si>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</si>
  <si>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</si>
  <si>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</si>
  <si>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</si>
  <si>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</si>
  <si>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</si>
  <si>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</si>
  <si>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</si>
  <si>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</si>
  <si>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</si>
  <si>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</si>
  <si>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</si>
  <si>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</si>
  <si>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</si>
  <si>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</si>
  <si>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</si>
  <si>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</si>
  <si>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</si>
  <si>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</si>
  <si>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</si>
  <si>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</si>
  <si>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</si>
  <si>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</si>
  <si>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</si>
  <si>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</si>
  <si>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</si>
  <si>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</si>
  <si>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</si>
  <si>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</si>
  <si>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</si>
  <si>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</si>
  <si>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</si>
  <si>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</si>
  <si>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</si>
  <si>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</si>
  <si>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</si>
  <si>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</si>
  <si>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</si>
  <si>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</si>
  <si>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</si>
  <si>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</si>
  <si>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</si>
  <si>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</si>
  <si>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</si>
  <si>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</si>
  <si>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</si>
  <si>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</si>
  <si>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</si>
  <si>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</si>
  <si>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</si>
  <si>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</si>
  <si>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</si>
  <si>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</si>
  <si>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</si>
  <si>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</si>
  <si>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</si>
  <si>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</si>
  <si>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</si>
  <si>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</si>
  <si>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</si>
  <si>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</si>
  <si>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</si>
  <si>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</si>
  <si>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</si>
  <si>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</si>
  <si>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</si>
  <si>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</si>
  <si>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</si>
  <si>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</si>
  <si>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</si>
  <si>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</si>
  <si>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</si>
  <si>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</si>
  <si>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</si>
  <si>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</si>
  <si>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</si>
  <si>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</si>
  <si>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</si>
  <si>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</si>
  <si>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</si>
  <si>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</si>
  <si>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</si>
  <si>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</si>
  <si>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</si>
  <si>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</si>
  <si>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</si>
  <si>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</si>
  <si>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</si>
  <si>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</si>
  <si>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</si>
  <si>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</si>
  <si>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</si>
  <si>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</si>
  <si>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</si>
  <si>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</si>
  <si>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</si>
  <si>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</si>
  <si>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</si>
  <si>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</si>
  <si>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</si>
  <si>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</si>
  <si>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</si>
  <si>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</si>
  <si>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</si>
  <si>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</si>
  <si>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</si>
  <si>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</si>
  <si>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</si>
  <si>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</si>
  <si>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</si>
  <si>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</si>
  <si>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</si>
  <si>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</si>
  <si>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</si>
  <si>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</si>
  <si>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</si>
  <si>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</si>
  <si>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</si>
  <si>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</si>
  <si>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</si>
  <si>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</si>
  <si>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</si>
  <si>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</si>
  <si>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</si>
  <si>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</si>
  <si>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</si>
  <si>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</si>
  <si>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</si>
  <si>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</si>
  <si>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</si>
  <si>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</si>
  <si>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</si>
  <si>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</si>
  <si>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</si>
  <si>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</si>
  <si>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</si>
  <si>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</si>
  <si>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</si>
  <si>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</si>
  <si>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</si>
  <si>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</si>
  <si>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</si>
  <si>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</si>
  <si>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</si>
  <si>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</si>
  <si>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</si>
  <si>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</si>
  <si>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</si>
  <si>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</si>
  <si>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</si>
  <si>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</si>
  <si>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</si>
  <si>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</si>
  <si>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</si>
  <si>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</si>
  <si>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</si>
  <si>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</si>
  <si>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</si>
  <si>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</si>
  <si>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</si>
  <si>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</si>
  <si>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</si>
  <si>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</si>
  <si>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</si>
  <si>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</si>
  <si>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</si>
  <si>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</si>
  <si>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</si>
  <si>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</si>
  <si>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</si>
  <si>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</si>
  <si>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</si>
  <si>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</si>
  <si>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</si>
  <si>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</si>
  <si>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</si>
  <si>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</si>
  <si>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</si>
  <si>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</si>
  <si>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</si>
  <si>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</si>
  <si>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</si>
  <si>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</si>
  <si>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</si>
  <si>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</si>
  <si>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</si>
  <si>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</si>
  <si>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</si>
  <si>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</si>
  <si>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</si>
  <si>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</si>
  <si>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</si>
  <si>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</si>
  <si>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</si>
  <si>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</si>
  <si>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</si>
  <si>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</si>
  <si>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</si>
  <si>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</si>
  <si>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</si>
  <si>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</si>
  <si>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</si>
  <si>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</si>
  <si>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</si>
  <si>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</si>
  <si>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</si>
  <si>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</si>
  <si>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</si>
  <si>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</si>
  <si>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</si>
  <si>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</si>
  <si>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</si>
  <si>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</si>
  <si>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</si>
  <si>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</si>
  <si>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</si>
  <si>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</si>
  <si>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</si>
  <si>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</si>
  <si>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</si>
  <si>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</si>
  <si>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</si>
  <si>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</si>
  <si>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</si>
  <si>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</si>
  <si>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</si>
  <si>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</si>
  <si>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</si>
  <si>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</si>
  <si>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</si>
  <si>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</si>
  <si>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</si>
  <si>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</si>
  <si>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</si>
  <si>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</si>
  <si>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</si>
  <si>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</si>
  <si>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</si>
  <si>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</si>
  <si>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</si>
  <si>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</si>
  <si>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</si>
  <si>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</si>
  <si>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</si>
  <si>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</si>
  <si>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</si>
  <si>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</si>
  <si>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</si>
  <si>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</si>
  <si>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</si>
  <si>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</si>
  <si>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</si>
  <si>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</si>
  <si>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</si>
  <si>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</si>
  <si>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</si>
  <si>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</si>
  <si>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</si>
  <si>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</si>
  <si>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</si>
  <si>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</si>
  <si>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</si>
  <si>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</si>
  <si>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</si>
  <si>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</si>
  <si>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</si>
  <si>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</si>
  <si>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</si>
  <si>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</si>
  <si>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</si>
  <si>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</si>
  <si>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</si>
  <si>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</si>
  <si>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</si>
  <si>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</si>
  <si>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</si>
  <si>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</si>
  <si>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</si>
  <si>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</si>
  <si>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</si>
  <si>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</si>
  <si>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</si>
  <si>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</si>
  <si>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</si>
  <si>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</si>
  <si>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</si>
  <si>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</si>
  <si>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</si>
  <si>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</si>
  <si>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</si>
  <si>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</si>
  <si>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</si>
  <si>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</si>
  <si>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</si>
  <si>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</si>
  <si>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</si>
  <si>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</si>
  <si>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</si>
  <si>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</si>
  <si>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</si>
  <si>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</si>
  <si>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</si>
  <si>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</si>
  <si>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</si>
  <si>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</si>
  <si>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</si>
  <si>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</si>
  <si>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</si>
  <si>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</si>
  <si>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</si>
  <si>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</si>
  <si>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</si>
  <si>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</si>
  <si>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</si>
  <si>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</si>
  <si>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</si>
  <si>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</si>
  <si>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</si>
  <si>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</si>
  <si>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</si>
  <si>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</si>
  <si>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</si>
  <si>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</si>
  <si>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</si>
  <si>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</si>
  <si>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</si>
  <si>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</si>
  <si>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</si>
  <si>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</si>
  <si>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</si>
  <si>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</si>
  <si>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</si>
  <si>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</si>
  <si>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</si>
  <si>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</si>
  <si>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</si>
  <si>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</si>
  <si>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</si>
  <si>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</si>
  <si>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</si>
  <si>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</si>
  <si>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</si>
  <si>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</si>
  <si>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</si>
  <si>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</si>
  <si>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</si>
  <si>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</si>
  <si>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</si>
  <si>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</si>
  <si>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</si>
  <si>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</si>
  <si>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</si>
  <si>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</si>
  <si>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</si>
  <si>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</si>
  <si>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</si>
  <si>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</si>
  <si>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</si>
  <si>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</si>
  <si>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</si>
  <si>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</si>
  <si>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</si>
  <si>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</si>
  <si>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</si>
  <si>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</si>
  <si>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</si>
  <si>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</si>
  <si>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</si>
  <si>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</si>
  <si>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</si>
  <si>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</si>
  <si>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</si>
  <si>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</si>
  <si>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</si>
  <si>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</si>
  <si>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</si>
  <si>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</si>
  <si>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</si>
  <si>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</si>
  <si>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</si>
  <si>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</si>
  <si>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</si>
  <si>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</si>
  <si>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</si>
  <si>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</si>
  <si>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</si>
  <si>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</si>
  <si>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</si>
  <si>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</si>
  <si>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</si>
  <si>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</si>
  <si>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</si>
  <si>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</si>
  <si>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</si>
  <si>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</si>
  <si>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</si>
  <si>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</si>
  <si>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</si>
  <si>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</si>
  <si>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</si>
  <si>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</si>
  <si>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</si>
  <si>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</si>
  <si>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</si>
  <si>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</si>
  <si>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</si>
  <si>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</si>
  <si>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</si>
  <si>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</si>
  <si>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</si>
  <si>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</si>
  <si>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</si>
  <si>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</si>
  <si>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</si>
  <si>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</si>
  <si>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</si>
  <si>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</si>
  <si>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</si>
  <si>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</si>
  <si>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</si>
  <si>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</si>
  <si>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</si>
  <si>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</si>
  <si>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</si>
  <si>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</si>
  <si>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</si>
  <si>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</si>
  <si>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</si>
  <si>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</si>
  <si>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</si>
  <si>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</si>
  <si>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</si>
  <si>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</si>
  <si>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</si>
  <si>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</si>
  <si>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</si>
  <si>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</si>
  <si>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</si>
  <si>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</si>
  <si>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</si>
  <si>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</si>
  <si>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</si>
  <si>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</si>
  <si>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</si>
  <si>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</si>
  <si>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</si>
  <si>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</si>
  <si>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</si>
  <si>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</si>
  <si>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</si>
  <si>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</si>
  <si>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</si>
  <si>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</si>
  <si>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</si>
  <si>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</si>
  <si>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</si>
  <si>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</si>
  <si>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</si>
  <si>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</si>
  <si>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</si>
  <si>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</si>
  <si>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</si>
  <si>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</si>
  <si>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</si>
  <si>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</si>
  <si>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</si>
  <si>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</si>
  <si>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</si>
  <si>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</si>
  <si>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</si>
  <si>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</si>
  <si>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</si>
  <si>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</si>
  <si>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</si>
  <si>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</si>
  <si>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</si>
  <si>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</si>
  <si>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</si>
  <si>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</si>
  <si>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</si>
  <si>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</si>
  <si>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</si>
  <si>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</si>
  <si>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</si>
  <si>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</si>
  <si>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</si>
  <si>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</si>
  <si>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</si>
  <si>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</si>
  <si>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</si>
  <si>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</si>
  <si>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</si>
  <si>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</si>
  <si>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</si>
  <si>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</si>
  <si>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</si>
  <si>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</si>
  <si>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</si>
  <si>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</si>
  <si>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</si>
  <si>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</si>
  <si>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</si>
  <si>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</si>
  <si>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</si>
  <si>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</si>
  <si>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</si>
  <si>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</si>
  <si>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</si>
  <si>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</si>
  <si>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</si>
  <si>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</si>
  <si>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</si>
  <si>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</si>
  <si>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</si>
  <si>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</si>
  <si>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</si>
  <si>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</si>
  <si>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</si>
  <si>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</si>
  <si>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</si>
  <si>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</si>
  <si>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</si>
  <si>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</si>
  <si>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</si>
  <si>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</si>
  <si>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</si>
  <si>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</si>
  <si>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</si>
  <si>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</si>
  <si>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</si>
  <si>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</si>
  <si>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</si>
  <si>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</si>
  <si>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</si>
  <si>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</si>
  <si>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</si>
  <si>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</si>
  <si>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</si>
  <si>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</si>
  <si>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</si>
  <si>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</si>
  <si>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</si>
  <si>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</si>
  <si>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</si>
  <si>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</si>
  <si>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</si>
  <si>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</si>
  <si>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</si>
  <si>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</si>
  <si>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</si>
  <si>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</si>
  <si>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</si>
  <si>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</si>
  <si>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</si>
  <si>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</si>
  <si>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</si>
  <si>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</si>
  <si>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</si>
  <si>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</si>
  <si>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</si>
  <si>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</si>
  <si>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</si>
  <si>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</si>
  <si>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</si>
  <si>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</si>
  <si>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</si>
  <si>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</si>
  <si>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</si>
  <si>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</si>
  <si>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</si>
  <si>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</si>
  <si>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</si>
  <si>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</si>
  <si>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</si>
  <si>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</si>
  <si>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</si>
  <si>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</si>
  <si>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</si>
  <si>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</si>
  <si>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</si>
  <si>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</si>
  <si>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</si>
  <si>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</si>
  <si>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</si>
  <si>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</si>
  <si>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</si>
  <si>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</si>
  <si>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</si>
  <si>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</si>
  <si>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</si>
  <si>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</si>
  <si>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</si>
  <si>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</si>
  <si>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</si>
  <si>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</si>
  <si>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</si>
  <si>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</si>
  <si>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</si>
  <si>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</si>
  <si>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</si>
  <si>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</si>
  <si>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</si>
  <si>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</si>
  <si>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</si>
  <si>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</si>
  <si>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</si>
  <si>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</si>
  <si>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</si>
  <si>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</si>
  <si>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</si>
  <si>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</si>
  <si>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</si>
  <si>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</si>
  <si>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</si>
  <si>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</si>
  <si>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</si>
  <si>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</si>
  <si>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</si>
  <si>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</si>
  <si>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</si>
  <si>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</si>
  <si>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</si>
  <si>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</si>
  <si>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</si>
  <si>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</si>
  <si>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</si>
  <si>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</si>
  <si>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</si>
  <si>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</si>
  <si>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</si>
  <si>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</si>
  <si>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</si>
  <si>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</si>
  <si>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</si>
  <si>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</si>
  <si>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</si>
  <si>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</si>
  <si>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</si>
  <si>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</si>
  <si>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</si>
  <si>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</si>
  <si>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</si>
  <si>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</si>
  <si>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</si>
  <si>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</si>
  <si>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</si>
  <si>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</si>
  <si>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</si>
  <si>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</si>
  <si>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</si>
  <si>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</si>
  <si>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</si>
  <si>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</si>
  <si>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</si>
  <si>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</si>
  <si>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</si>
  <si>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</si>
  <si>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</si>
  <si>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</si>
  <si>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</si>
  <si>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</si>
  <si>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</si>
  <si>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</si>
  <si>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</si>
  <si>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</si>
  <si>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</si>
  <si>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</si>
  <si>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</si>
  <si>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</si>
  <si>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</si>
  <si>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</si>
  <si>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</si>
  <si>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</si>
  <si>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</si>
  <si>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</si>
  <si>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</si>
  <si>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</si>
  <si>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</si>
  <si>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</si>
  <si>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</si>
  <si>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</si>
  <si>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</si>
  <si>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</si>
  <si>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</si>
  <si>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</si>
  <si>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</si>
  <si>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</si>
  <si>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</si>
  <si>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</si>
  <si>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</si>
  <si>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</si>
  <si>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</si>
  <si>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</si>
  <si>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</si>
  <si>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</si>
  <si>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</si>
  <si>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</si>
  <si>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</si>
  <si>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</si>
  <si>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</si>
  <si>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</si>
  <si>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</si>
  <si>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</si>
  <si>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</si>
  <si>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</si>
  <si>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</si>
  <si>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</si>
  <si>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</si>
  <si>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</si>
  <si>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</si>
  <si>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</si>
  <si>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</si>
  <si>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</si>
  <si>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</si>
  <si>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</si>
  <si>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</si>
  <si>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</si>
  <si>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</si>
  <si>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</si>
  <si>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</si>
  <si>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</si>
  <si>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</si>
  <si>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</si>
  <si>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</si>
  <si>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</si>
  <si>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</si>
  <si>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</si>
  <si>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</si>
  <si>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</si>
  <si>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</si>
  <si>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</si>
  <si>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</si>
  <si>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</si>
  <si>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</si>
  <si>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</si>
  <si>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</si>
  <si>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</si>
  <si>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</si>
  <si>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</si>
  <si>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</si>
  <si>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</si>
  <si>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</si>
  <si>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</si>
  <si>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</si>
  <si>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</si>
  <si>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</si>
  <si>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</si>
  <si>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</si>
  <si>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</si>
  <si>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</si>
  <si>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</si>
  <si>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</si>
  <si>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</si>
  <si>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</si>
  <si>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</si>
  <si>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</si>
  <si>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</si>
  <si>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</si>
  <si>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</si>
  <si>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</si>
  <si>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</si>
  <si>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</si>
  <si>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</si>
  <si>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</si>
  <si>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</si>
  <si>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</si>
  <si>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</si>
  <si>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</si>
  <si>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</si>
  <si>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</si>
  <si>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</si>
  <si>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</si>
  <si>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</si>
  <si>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</si>
  <si>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</si>
  <si>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</si>
  <si>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</si>
  <si>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</si>
  <si>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</si>
  <si>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</si>
  <si>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</si>
  <si>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</si>
  <si>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</si>
  <si>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</si>
  <si>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</si>
  <si>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</si>
  <si>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</si>
  <si>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</si>
  <si>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</si>
  <si>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</si>
  <si>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</si>
  <si>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</si>
  <si>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</si>
  <si>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</si>
  <si>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</si>
  <si>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</si>
  <si>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</si>
  <si>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</si>
  <si>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</si>
  <si>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</si>
  <si>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</si>
  <si>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</si>
  <si>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</si>
  <si>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</si>
  <si>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</si>
  <si>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</si>
  <si>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</si>
  <si>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</si>
  <si>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</si>
  <si>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</si>
  <si>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</si>
  <si>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</si>
  <si>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</si>
  <si>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</si>
  <si>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</si>
  <si>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</si>
  <si>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</si>
  <si>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</si>
  <si>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</si>
  <si>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</si>
  <si>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</si>
  <si>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</si>
  <si>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</si>
  <si>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</si>
  <si>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</si>
  <si>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</si>
  <si>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</si>
  <si>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</si>
  <si>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</si>
  <si>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</si>
  <si>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</si>
  <si>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</si>
  <si>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</si>
  <si>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</si>
  <si>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</si>
  <si>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</si>
  <si>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</si>
  <si>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</si>
  <si>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</si>
  <si>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</si>
  <si>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</si>
  <si>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</si>
  <si>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</si>
  <si>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</si>
  <si>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</si>
  <si>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</si>
  <si>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</si>
  <si>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</si>
  <si>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</si>
  <si>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</si>
  <si>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</si>
  <si>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</si>
  <si>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</si>
  <si>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</si>
  <si>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</si>
  <si>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</si>
  <si>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</si>
  <si>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</si>
  <si>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</si>
  <si>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</si>
  <si>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</si>
  <si>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</si>
  <si>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</si>
  <si>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</si>
  <si>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</si>
  <si>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</si>
  <si>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</si>
  <si>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</si>
  <si>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</si>
  <si>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</si>
  <si>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</si>
  <si>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</si>
  <si>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</si>
  <si>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</si>
  <si>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</si>
  <si>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</si>
  <si>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</si>
  <si>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</si>
  <si>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</si>
  <si>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</si>
  <si>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</si>
  <si>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</si>
  <si>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</si>
  <si>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</si>
  <si>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</si>
  <si>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</si>
  <si>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</si>
  <si>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</si>
  <si>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</si>
  <si>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</si>
  <si>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</si>
  <si>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</si>
  <si>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</si>
  <si>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</si>
  <si>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</si>
  <si>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</si>
  <si>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</si>
  <si>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</si>
  <si>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</si>
  <si>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</si>
  <si>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</si>
  <si>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</si>
  <si>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</si>
  <si>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</si>
  <si>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</si>
  <si>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</si>
  <si>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</si>
  <si>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</si>
  <si>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</si>
  <si>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</si>
  <si>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</si>
  <si>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</si>
  <si>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</si>
  <si>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</si>
  <si>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</si>
  <si>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</si>
  <si>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</si>
  <si>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</si>
  <si>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</si>
  <si>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</si>
  <si>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</si>
  <si>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</si>
  <si>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</si>
  <si>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</si>
  <si>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</si>
  <si>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</si>
  <si>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</si>
  <si>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</si>
  <si>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</si>
  <si>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</si>
  <si>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</si>
  <si>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</si>
  <si>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</si>
  <si>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</si>
  <si>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</si>
  <si>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</si>
  <si>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</si>
  <si>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</si>
  <si>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</si>
  <si>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</si>
  <si>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</si>
  <si>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</si>
  <si>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</si>
  <si>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</si>
  <si>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</si>
  <si>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</si>
  <si>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</si>
  <si>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</si>
  <si>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</si>
  <si>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</si>
  <si>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</si>
  <si>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</si>
  <si>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</si>
  <si>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</si>
  <si>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</si>
  <si>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</si>
  <si>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</si>
  <si>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</si>
  <si>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</si>
  <si>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</si>
  <si>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</si>
  <si>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</si>
  <si>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</si>
  <si>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</si>
  <si>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</si>
  <si>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</si>
  <si>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</si>
  <si>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</si>
  <si>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</si>
  <si>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</si>
  <si>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</si>
  <si>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</si>
  <si>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</si>
  <si>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</si>
  <si>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</si>
  <si>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</si>
  <si>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</si>
  <si>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</si>
  <si>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</si>
  <si>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</si>
  <si>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</si>
  <si>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</si>
  <si>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</si>
  <si>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</si>
  <si>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</si>
  <si>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</si>
  <si>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</si>
  <si>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</si>
  <si>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</si>
  <si>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</si>
  <si>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</si>
  <si>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</si>
  <si>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</si>
  <si>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</si>
  <si>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</si>
  <si>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</si>
  <si>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</si>
  <si>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</si>
  <si>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</si>
  <si>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</si>
  <si>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</si>
  <si>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</si>
  <si>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</si>
  <si>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</si>
  <si>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</si>
  <si>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</si>
  <si>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</si>
  <si>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</si>
  <si>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</si>
  <si>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</si>
  <si>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</si>
  <si>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</si>
  <si>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</si>
  <si>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</si>
  <si>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</si>
  <si>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</si>
  <si>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</si>
  <si>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</si>
  <si>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</si>
  <si>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</si>
  <si>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</si>
  <si>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</si>
  <si>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</si>
  <si>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</si>
  <si>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</si>
  <si>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</si>
  <si>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</si>
  <si>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</si>
  <si>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</si>
  <si>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</si>
  <si>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</si>
  <si>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</si>
  <si>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</si>
  <si>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</si>
  <si>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</si>
  <si>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</si>
  <si>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</si>
  <si>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</si>
  <si>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</si>
  <si>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</si>
  <si>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</si>
  <si>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</si>
  <si>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</si>
  <si>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</si>
  <si>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</si>
  <si>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</si>
  <si>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</si>
  <si>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</si>
  <si>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</si>
  <si>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</si>
  <si>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</si>
  <si>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</si>
  <si>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</si>
  <si>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</si>
  <si>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</si>
  <si>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</si>
  <si>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</si>
  <si>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</si>
  <si>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</si>
  <si>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</si>
  <si>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</si>
  <si>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</si>
  <si>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</si>
  <si>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</si>
  <si>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</si>
  <si>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</si>
  <si>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</si>
  <si>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</si>
  <si>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</si>
  <si>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</si>
  <si>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</si>
  <si>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</si>
  <si>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</si>
  <si>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</si>
  <si>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</si>
  <si>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</si>
  <si>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</si>
  <si>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</si>
  <si>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</si>
  <si>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</si>
  <si>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</si>
  <si>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</si>
  <si>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</si>
  <si>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</si>
  <si>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</si>
  <si>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</si>
  <si>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</si>
  <si>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</si>
  <si>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</si>
  <si>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</si>
  <si>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</si>
  <si>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</si>
  <si>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</si>
  <si>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</si>
  <si>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</si>
  <si>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</si>
  <si>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</si>
  <si>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</si>
  <si>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</si>
  <si>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</si>
  <si>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</si>
  <si>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</si>
  <si>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</si>
  <si>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</si>
  <si>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</si>
  <si>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</si>
  <si>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</si>
  <si>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</si>
  <si>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</si>
  <si>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</si>
  <si>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</si>
  <si>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</si>
  <si>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</si>
  <si>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</si>
  <si>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</si>
  <si>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</si>
  <si>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</si>
  <si>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</si>
  <si>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</si>
  <si>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</si>
  <si>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</si>
  <si>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</si>
  <si>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</si>
  <si>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</si>
  <si>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</si>
  <si>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</si>
  <si>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</si>
  <si>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</si>
  <si>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</si>
  <si>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</si>
  <si>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</si>
  <si>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</si>
  <si>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</si>
  <si>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</si>
  <si>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</si>
  <si>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</si>
  <si>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</si>
  <si>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</si>
  <si>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</si>
  <si>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</si>
  <si>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</si>
  <si>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</si>
  <si>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</si>
  <si>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</si>
  <si>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</si>
  <si>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</si>
  <si>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</si>
  <si>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</si>
  <si>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</si>
  <si>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</si>
  <si>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</si>
  <si>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</si>
  <si>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</si>
  <si>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</si>
  <si>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</si>
  <si>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</si>
  <si>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</si>
  <si>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</si>
  <si>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</si>
  <si>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</si>
  <si>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</si>
  <si>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</si>
  <si>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</si>
  <si>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</si>
  <si>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</si>
  <si>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</si>
  <si>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</si>
  <si>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</si>
  <si>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</si>
  <si>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</si>
  <si>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</si>
  <si>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</si>
  <si>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</si>
  <si>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</si>
  <si>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</si>
  <si>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</si>
  <si>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</si>
  <si>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</si>
  <si>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</si>
  <si>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</si>
  <si>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</si>
  <si>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</si>
  <si>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</si>
  <si>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</si>
  <si>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</si>
  <si>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</si>
  <si>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</si>
  <si>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</si>
  <si>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</si>
  <si>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</si>
  <si>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</si>
  <si>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</si>
  <si>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</si>
  <si>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</si>
  <si>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</si>
  <si>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</si>
  <si>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</si>
  <si>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</si>
  <si>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</si>
  <si>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</si>
  <si>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</si>
  <si>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</si>
  <si>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</si>
  <si>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</si>
  <si>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</si>
  <si>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</si>
  <si>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</si>
  <si>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</si>
  <si>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</si>
  <si>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</si>
  <si>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</si>
  <si>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</si>
  <si>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</si>
  <si>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</si>
  <si>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</si>
  <si>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</si>
  <si>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</si>
  <si>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</si>
  <si>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</si>
  <si>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</si>
  <si>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</si>
  <si>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</si>
  <si>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</si>
  <si>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</si>
  <si>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</si>
  <si>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</si>
  <si>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</si>
  <si>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</si>
  <si>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</si>
  <si>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</si>
  <si>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</si>
  <si>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</si>
  <si>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</si>
  <si>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</si>
  <si>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</si>
  <si>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</si>
  <si>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</si>
  <si>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</si>
  <si>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</si>
  <si>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</si>
  <si>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</si>
  <si>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</si>
  <si>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</si>
  <si>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</si>
  <si>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</si>
  <si>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</si>
  <si>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</si>
  <si>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</si>
  <si>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</si>
  <si>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</si>
  <si>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</si>
  <si>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</si>
  <si>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</si>
  <si>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</si>
  <si>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</si>
  <si>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</si>
  <si>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</si>
  <si>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</si>
  <si>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</si>
  <si>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</si>
  <si>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</si>
  <si>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</si>
  <si>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</si>
  <si>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</si>
  <si>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</si>
  <si>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</si>
  <si>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</si>
  <si>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</si>
  <si>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</si>
  <si>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</si>
  <si>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</si>
  <si>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</si>
  <si>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</si>
  <si>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</si>
  <si>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</si>
  <si>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</si>
  <si>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</si>
  <si>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</si>
  <si>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</si>
  <si>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</si>
  <si>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</si>
  <si>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</si>
  <si>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</si>
  <si>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</si>
  <si>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</si>
  <si>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</si>
  <si>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</si>
  <si>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</si>
  <si>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</si>
  <si>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</si>
  <si>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</si>
  <si>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</si>
  <si>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</si>
  <si>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</si>
  <si>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</si>
  <si>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</si>
  <si>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</si>
  <si>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</si>
  <si>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</si>
  <si>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</si>
  <si>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</si>
  <si>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</si>
  <si>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</si>
  <si>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</si>
  <si>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</si>
  <si>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</si>
  <si>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</si>
  <si>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</si>
  <si>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</si>
  <si>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</si>
  <si>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</si>
  <si>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</si>
  <si>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</si>
  <si>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</si>
  <si>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</si>
  <si>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</si>
  <si>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</si>
  <si>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</si>
  <si>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</si>
  <si>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</si>
  <si>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</si>
  <si>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</si>
  <si>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</si>
  <si>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</si>
  <si>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</si>
  <si>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</si>
  <si>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</si>
  <si>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</si>
  <si>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</si>
  <si>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</si>
  <si>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</si>
  <si>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</si>
  <si>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</si>
  <si>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</si>
  <si>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</si>
  <si>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</si>
  <si>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</si>
  <si>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</si>
  <si>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</si>
  <si>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</si>
  <si>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</si>
  <si>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</si>
  <si>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</si>
  <si>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</si>
  <si>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</si>
  <si>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</si>
  <si>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</si>
  <si>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</si>
  <si>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</si>
  <si>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</si>
  <si>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</si>
  <si>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</si>
  <si>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</si>
  <si>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</si>
  <si>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</si>
  <si>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</si>
  <si>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</si>
  <si>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</si>
  <si>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</si>
  <si>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</si>
  <si>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</si>
  <si>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</si>
  <si>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</si>
  <si>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</si>
  <si>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</si>
  <si>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</si>
  <si>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</si>
  <si>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</si>
  <si>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</si>
  <si>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</si>
  <si>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</si>
  <si>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</si>
  <si>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</si>
  <si>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</si>
  <si>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</si>
  <si>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</si>
  <si>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</si>
  <si>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</si>
  <si>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</si>
  <si>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</si>
  <si>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</si>
  <si>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</si>
  <si>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</si>
  <si>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</si>
  <si>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</si>
  <si>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</si>
  <si>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</si>
  <si>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</si>
  <si>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</si>
  <si>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</si>
  <si>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</si>
  <si>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</si>
  <si>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</si>
  <si>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</si>
  <si>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</si>
  <si>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</si>
  <si>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</si>
  <si>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</si>
  <si>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</si>
  <si>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</si>
  <si>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</si>
  <si>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</si>
  <si>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</si>
  <si>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</si>
  <si>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</si>
  <si>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</si>
  <si>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</si>
  <si>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</si>
  <si>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</si>
  <si>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</si>
  <si>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</si>
  <si>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</si>
  <si>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</si>
  <si>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</si>
  <si>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</si>
  <si>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</si>
  <si>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</si>
  <si>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</si>
  <si>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</si>
  <si>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</si>
  <si>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</si>
  <si>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</si>
  <si>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</si>
  <si>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</si>
  <si>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</si>
  <si>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</si>
  <si>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</si>
  <si>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</si>
  <si>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</si>
  <si>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</si>
  <si>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</si>
  <si>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</si>
  <si>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</si>
  <si>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</si>
  <si>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</si>
  <si>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</si>
  <si>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</si>
  <si>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</si>
  <si>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</si>
  <si>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</si>
  <si>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</si>
  <si>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</si>
  <si>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</si>
  <si>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</si>
  <si>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</si>
  <si>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</si>
  <si>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</si>
  <si>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</si>
  <si>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</si>
  <si>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</si>
  <si>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</si>
  <si>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</si>
  <si>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</si>
  <si>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</si>
  <si>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</si>
  <si>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</si>
  <si>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</si>
  <si>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</si>
  <si>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</si>
  <si>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</si>
  <si>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</si>
  <si>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</si>
  <si>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</si>
  <si>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</si>
  <si>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</si>
  <si>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</si>
  <si>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</si>
  <si>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</si>
  <si>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</si>
  <si>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</si>
  <si>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</si>
  <si>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</si>
  <si>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</si>
  <si>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</si>
  <si>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</si>
  <si>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</si>
  <si>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</si>
  <si>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</si>
  <si>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</si>
  <si>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</si>
  <si>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</si>
  <si>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</si>
  <si>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</si>
  <si>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</si>
  <si>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</si>
  <si>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</si>
  <si>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</si>
  <si>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</si>
  <si>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</si>
  <si>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</si>
  <si>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</si>
  <si>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</si>
  <si>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</si>
  <si>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</si>
  <si>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</si>
  <si>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</si>
  <si>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</si>
  <si>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</si>
  <si>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</si>
  <si>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</si>
  <si>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</si>
  <si>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</si>
  <si>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</si>
  <si>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</si>
  <si>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</si>
  <si>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</si>
  <si>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</si>
  <si>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</si>
  <si>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</si>
  <si>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</si>
  <si>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</si>
  <si>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</si>
  <si>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</si>
  <si>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</si>
  <si>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</si>
  <si>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</si>
  <si>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</si>
  <si>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</si>
  <si>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</si>
  <si>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</si>
  <si>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</si>
  <si>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</si>
  <si>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</si>
  <si>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</si>
  <si>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</si>
  <si>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</si>
  <si>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</si>
  <si>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</si>
  <si>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</si>
  <si>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</si>
  <si>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</si>
  <si>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</si>
  <si>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</si>
  <si>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</si>
  <si>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</si>
  <si>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</si>
  <si>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</si>
  <si>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</si>
  <si>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</si>
  <si>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</si>
  <si>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</si>
  <si>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</si>
  <si>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</si>
  <si>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</si>
  <si>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</si>
  <si>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</si>
  <si>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</si>
  <si>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</si>
  <si>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</si>
  <si>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</si>
  <si>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</si>
  <si>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</si>
  <si>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</si>
  <si>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</si>
  <si>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</si>
  <si>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</si>
  <si>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</si>
  <si>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</si>
  <si>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</si>
  <si>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</si>
  <si>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</si>
  <si>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</si>
  <si>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</si>
  <si>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</si>
  <si>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</si>
  <si>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</si>
  <si>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</si>
  <si>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</si>
  <si>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</si>
  <si>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</si>
  <si>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</si>
  <si>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</si>
  <si>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</si>
  <si>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</si>
  <si>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</si>
  <si>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</si>
  <si>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</si>
  <si>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</si>
  <si>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</si>
  <si>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</si>
  <si>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</si>
  <si>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</si>
  <si>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</si>
  <si>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</si>
  <si>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</si>
  <si>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</si>
  <si>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</si>
  <si>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</si>
  <si>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</si>
  <si>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</si>
  <si>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</si>
  <si>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</si>
  <si>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</si>
  <si>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</si>
  <si>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</si>
  <si>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</si>
  <si>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</si>
  <si>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</si>
  <si>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</si>
  <si>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</si>
  <si>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</si>
  <si>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</si>
  <si>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</si>
  <si>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</si>
  <si>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</si>
  <si>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</si>
  <si>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</si>
  <si>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</si>
  <si>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</si>
  <si>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</si>
  <si>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</si>
  <si>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</si>
  <si>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</si>
  <si>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</si>
  <si>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</si>
  <si>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</si>
  <si>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</si>
  <si>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</si>
  <si>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</si>
  <si>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</si>
  <si>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</si>
  <si>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</si>
  <si>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</si>
  <si>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</si>
  <si>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</si>
  <si>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</si>
  <si>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</si>
  <si>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</si>
  <si>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</si>
  <si>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</si>
  <si>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</si>
  <si>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</si>
  <si>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</si>
  <si>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</si>
  <si>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</si>
  <si>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</si>
  <si>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</si>
  <si>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</si>
  <si>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</si>
  <si>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</si>
  <si>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</si>
  <si>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</si>
  <si>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</si>
  <si>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</si>
  <si>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</si>
  <si>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</si>
  <si>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</si>
  <si>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</si>
  <si>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</si>
  <si>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</si>
  <si>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</si>
  <si>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</si>
  <si>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</si>
  <si>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</si>
  <si>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</si>
  <si>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</si>
  <si>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</si>
  <si>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</si>
  <si>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</si>
  <si>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</si>
  <si>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</si>
  <si>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</si>
  <si>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</si>
  <si>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</si>
  <si>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</si>
  <si>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</si>
  <si>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</si>
  <si>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</si>
  <si>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</si>
  <si>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</si>
  <si>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</si>
  <si>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</si>
  <si>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</si>
  <si>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</si>
  <si>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</si>
  <si>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</si>
  <si>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</si>
  <si>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</si>
  <si>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</si>
  <si>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</si>
  <si>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</si>
  <si>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</si>
  <si>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</si>
  <si>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</si>
  <si>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</si>
  <si>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</si>
  <si>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</si>
  <si>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</si>
  <si>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</si>
  <si>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</si>
  <si>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</si>
  <si>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</si>
  <si>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</si>
  <si>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</si>
  <si>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</si>
  <si>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</si>
  <si>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</si>
  <si>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</si>
  <si>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</si>
  <si>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</si>
  <si>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</si>
  <si>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</si>
  <si>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</si>
  <si>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</si>
  <si>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</si>
  <si>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</si>
  <si>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</si>
  <si>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</si>
  <si>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</si>
  <si>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</si>
  <si>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</si>
  <si>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</si>
  <si>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</si>
  <si>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</si>
  <si>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</si>
  <si>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</si>
  <si>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</si>
  <si>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</si>
  <si>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</si>
  <si>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</si>
  <si>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</si>
  <si>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</si>
  <si>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</si>
  <si>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</si>
  <si>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</si>
  <si>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</si>
  <si>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</si>
  <si>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</si>
  <si>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</si>
  <si>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</si>
  <si>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</si>
  <si>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</si>
  <si>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</si>
  <si>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</si>
  <si>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</si>
  <si>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</si>
  <si>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</si>
  <si>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</si>
  <si>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</si>
  <si>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</si>
  <si>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</si>
  <si>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</si>
  <si>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</si>
  <si>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</si>
  <si>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</si>
  <si>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</si>
  <si>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</si>
  <si>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</si>
  <si>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</si>
  <si>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</si>
  <si>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</si>
  <si>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</si>
  <si>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</si>
  <si>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</si>
  <si>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</si>
  <si>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</si>
  <si>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</si>
  <si>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</si>
  <si>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</si>
  <si>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</si>
  <si>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</si>
  <si>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</si>
  <si>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</si>
  <si>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</si>
  <si>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</si>
  <si>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</si>
  <si>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</si>
  <si>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</si>
  <si>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</si>
  <si>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</si>
  <si>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</si>
  <si>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</si>
  <si>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</si>
  <si>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</si>
  <si>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</si>
  <si>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</si>
  <si>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</si>
  <si>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</si>
  <si>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</si>
  <si>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</si>
  <si>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</si>
  <si>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</si>
  <si>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</si>
  <si>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</si>
  <si>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</si>
  <si>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</si>
  <si>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</si>
  <si>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</si>
  <si>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</si>
  <si>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</si>
  <si>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</si>
  <si>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</si>
  <si>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</si>
  <si>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</si>
  <si>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</si>
  <si>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</si>
  <si>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</si>
  <si>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</si>
  <si>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</si>
  <si>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</si>
  <si>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</si>
  <si>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</si>
  <si>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</si>
  <si>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</si>
  <si>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</si>
  <si>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</si>
  <si>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</si>
  <si>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</si>
  <si>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</si>
  <si>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</si>
  <si>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</si>
  <si>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</si>
  <si>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</si>
  <si>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</si>
  <si>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</si>
  <si>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</si>
  <si>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</si>
  <si>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</si>
  <si>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</si>
  <si>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</si>
  <si>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</si>
  <si>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</si>
  <si>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</si>
  <si>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</si>
  <si>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</si>
  <si>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</si>
  <si>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</si>
  <si>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</si>
  <si>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</si>
  <si>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</si>
  <si>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</si>
  <si>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</si>
  <si>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</si>
  <si>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</si>
  <si>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</si>
  <si>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</si>
  <si>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</si>
  <si>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</si>
  <si>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</si>
  <si>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</si>
  <si>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</si>
  <si>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</si>
  <si>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</si>
  <si>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</si>
  <si>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</si>
  <si>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</si>
  <si>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</si>
  <si>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</si>
  <si>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</si>
  <si>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</si>
  <si>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</si>
  <si>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</si>
  <si>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</si>
  <si>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</si>
  <si>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</si>
  <si>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</si>
  <si>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</si>
  <si>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</si>
  <si>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</si>
  <si>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</si>
  <si>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</si>
  <si>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</si>
  <si>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</si>
  <si>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</si>
  <si>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</si>
  <si>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</si>
  <si>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</si>
  <si>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</si>
  <si>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</si>
  <si>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</si>
  <si>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</si>
  <si>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</si>
  <si>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</si>
  <si>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</si>
  <si>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</si>
  <si>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</si>
  <si>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</si>
  <si>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</si>
  <si>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</si>
  <si>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</si>
  <si>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</si>
  <si>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</si>
  <si>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</si>
  <si>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</si>
  <si>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</si>
  <si>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</si>
  <si>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</si>
  <si>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</si>
  <si>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</si>
  <si>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</si>
  <si>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</si>
  <si>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</si>
  <si>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</si>
  <si>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</si>
  <si>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</si>
  <si>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</si>
  <si>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</si>
  <si>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</si>
  <si>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</si>
  <si>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</si>
  <si>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</si>
  <si>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</si>
  <si>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</si>
  <si>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</si>
  <si>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</si>
  <si>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</si>
  <si>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</si>
  <si>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</si>
  <si>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</si>
  <si>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</si>
  <si>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</si>
  <si>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</si>
  <si>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</si>
  <si>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</si>
  <si>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</si>
  <si>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</si>
  <si>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</si>
  <si>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</si>
  <si>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</si>
  <si>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</si>
  <si>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</si>
  <si>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</si>
  <si>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</si>
  <si>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</si>
  <si>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</si>
  <si>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</si>
  <si>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</si>
  <si>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</si>
  <si>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</si>
  <si>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</si>
  <si>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</si>
  <si>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</si>
  <si>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</si>
  <si>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</si>
  <si>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</si>
  <si>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</si>
  <si>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</si>
  <si>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</si>
  <si>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</si>
  <si>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</si>
  <si>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</si>
  <si>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</si>
  <si>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</si>
  <si>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</si>
  <si>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</si>
  <si>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</si>
  <si>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</si>
  <si>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</si>
  <si>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</si>
  <si>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</si>
  <si>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</si>
  <si>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</si>
  <si>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</si>
  <si>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</si>
  <si>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</si>
  <si>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</si>
  <si>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</si>
  <si>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</si>
  <si>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</si>
  <si>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</si>
  <si>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</si>
  <si>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</si>
  <si>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</si>
  <si>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</si>
  <si>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</si>
  <si>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</si>
  <si>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</si>
  <si>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</si>
  <si>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</si>
  <si>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</si>
  <si>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</si>
  <si>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</si>
  <si>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</si>
  <si>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</si>
  <si>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</si>
  <si>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</si>
  <si>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</si>
  <si>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</si>
  <si>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</si>
  <si>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</si>
  <si>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</si>
  <si>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</si>
  <si>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</si>
  <si>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</si>
  <si>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</si>
  <si>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</si>
  <si>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</si>
  <si>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</si>
  <si>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</si>
  <si>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</si>
  <si>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</si>
  <si>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</si>
  <si>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</si>
  <si>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</si>
  <si>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</si>
  <si>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</si>
  <si>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</si>
  <si>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</si>
  <si>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</si>
  <si>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</si>
  <si>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</si>
  <si>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</si>
  <si>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</si>
  <si>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</si>
  <si>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</si>
  <si>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</si>
  <si>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</si>
  <si>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</si>
  <si>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</si>
  <si>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</si>
  <si>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</si>
  <si>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</si>
  <si>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</si>
  <si>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</si>
  <si>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</si>
  <si>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</si>
  <si>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</si>
  <si>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</si>
  <si>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</si>
  <si>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</si>
  <si>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</si>
  <si>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</si>
  <si>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</si>
  <si>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</si>
  <si>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</si>
  <si>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</si>
  <si>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</si>
  <si>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</si>
  <si>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</si>
  <si>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</si>
  <si>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</si>
  <si>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</si>
  <si>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</si>
  <si>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</si>
  <si>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</si>
  <si>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</si>
  <si>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</si>
  <si>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</si>
  <si>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</si>
  <si>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</si>
  <si>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</si>
  <si>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</si>
  <si>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</si>
  <si>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</si>
  <si>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</si>
  <si>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</si>
  <si>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</si>
  <si>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</si>
  <si>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</si>
  <si>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</si>
  <si>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</si>
  <si>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</si>
  <si>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</si>
  <si>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</si>
  <si>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</si>
  <si>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</si>
  <si>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</si>
  <si>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</si>
  <si>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</si>
  <si>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</si>
  <si>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</si>
  <si>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</si>
  <si>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</si>
  <si>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</si>
  <si>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</si>
  <si>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</si>
  <si>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</si>
  <si>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</si>
  <si>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</si>
  <si>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</si>
  <si>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</si>
  <si>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</si>
  <si>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</si>
  <si>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</si>
  <si>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</si>
  <si>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</si>
  <si>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</si>
  <si>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</si>
  <si>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</si>
  <si>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</si>
  <si>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</si>
  <si>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</si>
  <si>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</si>
  <si>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</si>
  <si>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</si>
  <si>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</si>
  <si>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</si>
  <si>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</si>
  <si>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</si>
  <si>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</si>
  <si>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</si>
  <si>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</si>
  <si>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</si>
  <si>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</si>
  <si>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</si>
  <si>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</si>
  <si>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</si>
  <si>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</si>
  <si>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</si>
  <si>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</si>
  <si>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</si>
  <si>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</si>
  <si>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</si>
  <si>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</si>
  <si>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</si>
  <si>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</si>
  <si>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</si>
  <si>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</si>
  <si>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</si>
  <si>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</si>
  <si>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</si>
  <si>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</si>
  <si>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</si>
  <si>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</si>
  <si>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</si>
  <si>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</si>
  <si>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</si>
  <si>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</si>
  <si>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</si>
  <si>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</si>
  <si>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</si>
  <si>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</si>
  <si>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</si>
  <si>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</si>
  <si>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</si>
  <si>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</si>
  <si>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</si>
  <si>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</si>
  <si>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</si>
  <si>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</si>
  <si>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</si>
  <si>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</si>
  <si>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</si>
  <si>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</si>
  <si>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</si>
  <si>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</si>
  <si>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</si>
  <si>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</si>
  <si>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</si>
  <si>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</si>
  <si>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</si>
  <si>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</si>
  <si>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</si>
  <si>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</si>
  <si>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</si>
  <si>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</si>
  <si>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</si>
  <si>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</si>
  <si>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</si>
  <si>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</si>
  <si>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</si>
  <si>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</si>
  <si>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</si>
  <si>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</si>
  <si>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</si>
  <si>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</si>
  <si>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</si>
  <si>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</si>
  <si>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</si>
  <si>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</si>
  <si>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</si>
  <si>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</si>
  <si>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</si>
  <si>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</si>
  <si>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</si>
  <si>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</si>
  <si>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</si>
  <si>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</si>
  <si>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</si>
  <si>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</si>
  <si>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</si>
  <si>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</si>
  <si>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</si>
  <si>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</si>
  <si>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</si>
  <si>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</si>
  <si>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</si>
  <si>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</si>
  <si>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</si>
  <si>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</si>
  <si>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</si>
  <si>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</si>
  <si>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</si>
  <si>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</si>
  <si>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</si>
  <si>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</si>
  <si>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</si>
  <si>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</si>
  <si>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</si>
  <si>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</si>
  <si>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</si>
  <si>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</si>
  <si>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</si>
  <si>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</si>
  <si>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</si>
  <si>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</si>
  <si>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</si>
  <si>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</si>
  <si>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</si>
  <si>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</si>
  <si>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</si>
  <si>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</si>
  <si>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</si>
  <si>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</si>
  <si>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</si>
  <si>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</si>
  <si>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</si>
  <si>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</si>
  <si>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</si>
  <si>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</si>
  <si>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</si>
  <si>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</si>
  <si>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</si>
  <si>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</si>
  <si>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</si>
  <si>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</si>
  <si>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</si>
  <si>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</si>
  <si>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</si>
  <si>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</si>
  <si>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</si>
  <si>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</si>
  <si>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</si>
  <si>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</si>
  <si>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</si>
  <si>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</si>
  <si>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</si>
  <si>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</si>
  <si>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</si>
  <si>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</si>
  <si>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</si>
  <si>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</si>
  <si>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</si>
  <si>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</si>
  <si>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</si>
  <si>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</si>
  <si>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</si>
  <si>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</si>
  <si>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</si>
  <si>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</si>
  <si>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</si>
  <si>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</si>
  <si>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</si>
  <si>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</si>
  <si>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</si>
  <si>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</si>
  <si>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</si>
  <si>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</si>
  <si>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</si>
  <si>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</si>
  <si>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</si>
  <si>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</si>
  <si>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</si>
  <si>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</si>
  <si>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</si>
  <si>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</si>
  <si>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</si>
  <si>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</si>
  <si>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</si>
  <si>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</si>
  <si>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</si>
  <si>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</si>
  <si>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</si>
  <si>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</si>
  <si>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</si>
  <si>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</si>
  <si>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</si>
  <si>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</si>
  <si>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</si>
  <si>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</si>
  <si>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</si>
  <si>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</si>
  <si>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</si>
  <si>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</si>
  <si>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</si>
  <si>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</si>
  <si>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</si>
  <si>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</si>
  <si>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</si>
  <si>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</si>
  <si>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</si>
  <si>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</si>
  <si>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</si>
  <si>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</si>
  <si>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</si>
  <si>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</si>
  <si>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</si>
  <si>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</si>
  <si>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</si>
  <si>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</si>
  <si>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</si>
  <si>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</si>
  <si>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</si>
  <si>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</si>
  <si>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</si>
  <si>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</si>
  <si>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</si>
  <si>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</si>
  <si>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</si>
  <si>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</si>
  <si>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</si>
  <si>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</si>
  <si>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</si>
  <si>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</si>
  <si>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</si>
  <si>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</si>
  <si>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</si>
  <si>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</si>
  <si>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</si>
  <si>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</si>
  <si>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</si>
  <si>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</si>
  <si>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</si>
  <si>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</si>
  <si>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</si>
  <si>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</si>
  <si>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</si>
  <si>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</si>
  <si>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</si>
  <si>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</si>
  <si>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</si>
  <si>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</si>
  <si>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</si>
  <si>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</si>
  <si>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</si>
  <si>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</si>
  <si>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</si>
  <si>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</si>
  <si>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</si>
  <si>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</si>
  <si>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</si>
  <si>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</si>
  <si>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</si>
  <si>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</si>
  <si>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</si>
  <si>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</si>
  <si>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</si>
  <si>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</si>
  <si>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</si>
  <si>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</si>
  <si>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</si>
  <si>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</si>
  <si>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</si>
  <si>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</si>
  <si>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</si>
  <si>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</si>
  <si>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</si>
  <si>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</si>
  <si>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</si>
  <si>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</si>
  <si>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</si>
  <si>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</si>
  <si>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</si>
  <si>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</si>
  <si>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</si>
  <si>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</si>
  <si>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</si>
  <si>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</si>
  <si>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</si>
  <si>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</si>
  <si>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</si>
  <si>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</si>
  <si>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</si>
  <si>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</si>
  <si>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</si>
  <si>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</si>
  <si>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</si>
  <si>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</si>
  <si>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</si>
  <si>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</si>
  <si>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</si>
  <si>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</si>
  <si>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</si>
  <si>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</si>
  <si>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</si>
  <si>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</si>
  <si>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</si>
  <si>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</si>
  <si>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</si>
  <si>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</si>
  <si>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</si>
  <si>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</si>
  <si>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</si>
  <si>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</si>
  <si>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</si>
  <si>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</si>
  <si>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</si>
  <si>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</si>
  <si>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</si>
  <si>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</si>
  <si>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</si>
  <si>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</si>
  <si>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</si>
  <si>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</si>
  <si>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</si>
  <si>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</si>
  <si>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</si>
  <si>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</si>
  <si>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</si>
  <si>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</si>
  <si>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</si>
  <si>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</si>
  <si>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</si>
  <si>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</si>
  <si>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</si>
  <si>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</si>
  <si>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</si>
  <si>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</si>
  <si>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</si>
  <si>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</si>
  <si>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</si>
  <si>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</si>
  <si>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</si>
  <si>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</si>
  <si>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</si>
  <si>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</si>
  <si>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</si>
  <si>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</si>
  <si>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</si>
  <si>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</si>
  <si>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</si>
  <si>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</si>
  <si>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</si>
  <si>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</si>
  <si>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</si>
  <si>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</si>
  <si>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</si>
  <si>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</si>
  <si>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</si>
  <si>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</si>
  <si>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</si>
  <si>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</si>
  <si>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</si>
  <si>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</si>
  <si>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</si>
  <si>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</si>
  <si>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</si>
  <si>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</si>
  <si>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</si>
  <si>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</si>
  <si>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</si>
  <si>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</si>
  <si>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</si>
  <si>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</si>
  <si>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</si>
  <si>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</si>
  <si>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</si>
  <si>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</si>
  <si>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</si>
  <si>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</si>
  <si>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</si>
  <si>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</si>
  <si>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</si>
  <si>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</si>
  <si>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</si>
  <si>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</si>
  <si>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</si>
  <si>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</si>
  <si>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</si>
  <si>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</si>
  <si>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</si>
  <si>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</si>
  <si>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</si>
  <si>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</si>
  <si>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</si>
  <si>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</si>
  <si>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</si>
  <si>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</si>
  <si>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</si>
  <si>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</si>
  <si>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</si>
  <si>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</si>
  <si>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</si>
  <si>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</si>
  <si>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</si>
  <si>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</si>
  <si>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</si>
  <si>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</si>
  <si>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</si>
  <si>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</si>
  <si>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</si>
  <si>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</si>
  <si>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</si>
  <si>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</si>
  <si>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</si>
  <si>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</si>
  <si>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</si>
  <si>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</si>
  <si>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</si>
  <si>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</si>
  <si>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</si>
  <si>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</si>
  <si>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</si>
  <si>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</si>
  <si>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</si>
  <si>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</si>
  <si>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</si>
  <si>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</si>
  <si>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</si>
  <si>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</si>
  <si>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</si>
  <si>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</si>
  <si>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</si>
  <si>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</si>
  <si>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</si>
  <si>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</si>
  <si>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</si>
  <si>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</si>
  <si>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</si>
  <si>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</si>
  <si>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</si>
  <si>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</si>
  <si>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</si>
  <si>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</si>
  <si>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</si>
  <si>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</si>
  <si>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</si>
  <si>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</si>
  <si>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</si>
  <si>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</si>
  <si>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</si>
  <si>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</si>
  <si>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</si>
  <si>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</si>
  <si>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</si>
  <si>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</si>
  <si>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</si>
  <si>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</si>
  <si>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</si>
  <si>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</si>
  <si>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</si>
  <si>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</si>
  <si>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</si>
  <si>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</si>
  <si>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</si>
  <si>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</si>
  <si>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</si>
  <si>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</si>
  <si>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</si>
  <si>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</si>
  <si>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</si>
  <si>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</si>
  <si>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</si>
  <si>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</si>
  <si>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</si>
  <si>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</si>
  <si>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</si>
  <si>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</si>
  <si>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</si>
  <si>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</si>
  <si>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</si>
  <si>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</si>
  <si>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</si>
  <si>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</si>
  <si>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</si>
  <si>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</si>
  <si>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</si>
  <si>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</si>
  <si>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</si>
  <si>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</si>
  <si>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</si>
  <si>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</si>
  <si>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</si>
  <si>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</si>
  <si>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</si>
  <si>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</si>
  <si>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</si>
  <si>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</si>
  <si>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</si>
  <si>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</si>
  <si>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</si>
  <si>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</si>
  <si>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</si>
  <si>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</si>
  <si>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</si>
  <si>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</si>
  <si>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</si>
  <si>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</si>
  <si>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</si>
  <si>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</si>
  <si>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</si>
  <si>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</si>
  <si>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</si>
  <si>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</si>
  <si>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</si>
  <si>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</si>
  <si>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</si>
  <si>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</si>
  <si>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</si>
  <si>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</si>
  <si>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</si>
  <si>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</si>
  <si>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</si>
  <si>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</si>
  <si>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</si>
  <si>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</si>
  <si>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</si>
  <si>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</si>
  <si>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</si>
  <si>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</si>
  <si>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</si>
  <si>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</si>
  <si>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</si>
  <si>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</si>
  <si>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</si>
  <si>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</si>
  <si>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</si>
  <si>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</si>
  <si>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</si>
  <si>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</si>
  <si>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</si>
  <si>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</si>
  <si>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</si>
  <si>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</si>
  <si>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</si>
  <si>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</si>
  <si>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</si>
  <si>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</si>
  <si>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</si>
  <si>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</si>
  <si>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</si>
  <si>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</si>
  <si>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</si>
  <si>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</si>
  <si>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</si>
  <si>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</si>
  <si>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</si>
  <si>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</si>
  <si>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</si>
  <si>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</si>
  <si>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</si>
  <si>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</si>
  <si>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</si>
  <si>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</si>
  <si>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</si>
  <si>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</si>
  <si>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</si>
  <si>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</si>
  <si>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</si>
  <si>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</si>
  <si>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</si>
  <si>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</si>
  <si>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</si>
  <si>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</si>
  <si>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</si>
  <si>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</si>
  <si>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</si>
  <si>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</si>
  <si>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</si>
  <si>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</si>
  <si>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</si>
  <si>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</si>
  <si>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</si>
  <si>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</si>
  <si>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</si>
  <si>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</si>
  <si>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</si>
  <si>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</si>
  <si>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</si>
  <si>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</si>
  <si>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</si>
  <si>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</si>
  <si>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</si>
  <si>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</si>
  <si>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</si>
  <si>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</si>
  <si>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</si>
  <si>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</si>
  <si>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</si>
  <si>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</si>
  <si>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</si>
  <si>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</si>
  <si>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</si>
  <si>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</si>
  <si>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</si>
  <si>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</si>
  <si>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</si>
  <si>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</si>
  <si>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</si>
  <si>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</si>
  <si>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</si>
  <si>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</si>
  <si>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</si>
  <si>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</si>
  <si>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</si>
  <si>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</si>
  <si>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</si>
  <si>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</si>
  <si>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</si>
  <si>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</si>
  <si>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</si>
  <si>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</si>
  <si>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</si>
  <si>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</si>
  <si>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</si>
  <si>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</si>
  <si>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</si>
  <si>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</si>
  <si>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</si>
  <si>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</si>
  <si>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</si>
  <si>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</si>
  <si>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</si>
  <si>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</si>
  <si>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</si>
  <si>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</si>
  <si>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</si>
  <si>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</si>
  <si>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</si>
  <si>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</si>
  <si>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</si>
  <si>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</si>
  <si>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</si>
  <si>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</si>
  <si>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</si>
  <si>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</si>
  <si>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</si>
  <si>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</si>
  <si>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</si>
  <si>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</si>
  <si>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</si>
  <si>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</si>
  <si>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</si>
  <si>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</si>
  <si>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</si>
  <si>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</si>
  <si>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</si>
  <si>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</si>
  <si>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</si>
  <si>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</si>
  <si>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</si>
  <si>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</si>
  <si>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</si>
  <si>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</si>
  <si>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</si>
  <si>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</si>
  <si>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</si>
  <si>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</si>
  <si>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</si>
  <si>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</si>
  <si>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</si>
  <si>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</si>
  <si>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</si>
  <si>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</si>
  <si>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</si>
  <si>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</si>
  <si>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</si>
  <si>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</si>
  <si>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</si>
  <si>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</si>
  <si>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</si>
  <si>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</si>
  <si>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</si>
  <si>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</si>
  <si>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</si>
  <si>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</si>
  <si>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</si>
  <si>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</si>
  <si>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</si>
  <si>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</si>
  <si>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</si>
  <si>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</si>
  <si>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</si>
  <si>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</si>
  <si>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</si>
  <si>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</si>
  <si>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</si>
  <si>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</si>
  <si>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</si>
  <si>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</si>
  <si>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</si>
  <si>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</si>
  <si>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</si>
  <si>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</si>
  <si>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</si>
  <si>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</si>
  <si>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</si>
  <si>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</si>
  <si>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</si>
  <si>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</si>
  <si>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</si>
  <si>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</si>
  <si>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</si>
  <si>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</si>
  <si>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</si>
  <si>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</si>
  <si>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</si>
  <si>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</si>
  <si>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</si>
  <si>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</si>
  <si>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</si>
  <si>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</si>
  <si>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</si>
  <si>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</si>
  <si>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</si>
  <si>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</si>
  <si>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</si>
  <si>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</si>
  <si>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</si>
  <si>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</si>
  <si>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</si>
  <si>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</si>
  <si>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</si>
  <si>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</si>
  <si>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</si>
  <si>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</si>
  <si>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</si>
  <si>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</si>
  <si>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</si>
  <si>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</si>
  <si>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</si>
  <si>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</si>
  <si>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</si>
  <si>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</si>
  <si>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</si>
  <si>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</si>
  <si>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</si>
  <si>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</si>
  <si>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</si>
  <si>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</si>
  <si>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</si>
  <si>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</si>
  <si>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</si>
  <si>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</si>
  <si>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</si>
  <si>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</si>
  <si>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</si>
  <si>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</si>
  <si>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</si>
  <si>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</si>
  <si>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</si>
  <si>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</si>
  <si>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</si>
  <si>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</si>
  <si>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</si>
  <si>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</si>
  <si>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</si>
  <si>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</si>
  <si>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</si>
  <si>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</si>
  <si>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</si>
  <si>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</si>
  <si>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</si>
  <si>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</si>
  <si>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</si>
  <si>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</si>
  <si>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</si>
  <si>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</si>
  <si>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</si>
  <si>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</si>
  <si>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</si>
  <si>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</si>
  <si>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</si>
  <si>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</si>
  <si>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</si>
  <si>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</si>
  <si>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</si>
  <si>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</si>
  <si>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</si>
  <si>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</si>
  <si>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</si>
  <si>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</si>
  <si>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</si>
  <si>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</si>
  <si>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</si>
  <si>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</si>
  <si>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</si>
  <si>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</si>
  <si>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</si>
  <si>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</si>
  <si>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</si>
  <si>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</si>
  <si>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</si>
  <si>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</si>
  <si>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</si>
  <si>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</si>
  <si>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</si>
  <si>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</si>
  <si>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</si>
  <si>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</si>
  <si>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</si>
  <si>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</si>
  <si>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</si>
  <si>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</si>
  <si>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</si>
  <si>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</si>
  <si>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</si>
  <si>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</si>
  <si>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</si>
  <si>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</si>
  <si>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</si>
  <si>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</si>
  <si>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</si>
  <si>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</si>
  <si>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</si>
  <si>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</si>
  <si>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</si>
  <si>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</si>
  <si>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</si>
  <si>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</si>
  <si>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</si>
  <si>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</si>
  <si>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</si>
  <si>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</si>
  <si>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</si>
  <si>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</si>
  <si>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</si>
  <si>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</si>
  <si>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</si>
  <si>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</si>
  <si>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</si>
  <si>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</si>
  <si>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</si>
  <si>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</si>
  <si>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</si>
  <si>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</si>
  <si>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</si>
  <si>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</si>
  <si>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</si>
  <si>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</si>
  <si>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</si>
  <si>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</si>
  <si>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</si>
  <si>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</si>
  <si>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</si>
  <si>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</si>
  <si>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</si>
  <si>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</si>
  <si>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</si>
  <si>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</si>
  <si>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</si>
  <si>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</si>
  <si>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</si>
  <si>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</si>
  <si>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</si>
  <si>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</si>
  <si>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</si>
  <si>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</si>
  <si>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</si>
  <si>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</si>
  <si>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</si>
  <si>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</si>
  <si>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</si>
  <si>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</si>
  <si>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</si>
  <si>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</si>
  <si>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</si>
  <si>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</si>
  <si>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</si>
  <si>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</si>
  <si>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</si>
  <si>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</si>
  <si>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</si>
  <si>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</si>
  <si>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</si>
  <si>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</si>
  <si>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</si>
  <si>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</si>
  <si>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</si>
  <si>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</si>
  <si>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</si>
  <si>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</si>
  <si>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</si>
  <si>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</si>
  <si>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</si>
  <si>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</si>
  <si>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</si>
  <si>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</si>
  <si>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</si>
  <si>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</si>
  <si>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</si>
  <si>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</si>
  <si>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</si>
  <si>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</si>
  <si>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</si>
  <si>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</si>
  <si>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</si>
  <si>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</si>
  <si>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</si>
  <si>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</si>
  <si>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</si>
  <si>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</si>
  <si>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</si>
  <si>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</si>
  <si>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</si>
  <si>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</si>
  <si>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</si>
  <si>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</si>
  <si>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</si>
  <si>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</si>
  <si>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</si>
  <si>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</si>
  <si>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</si>
  <si>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</si>
  <si>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</si>
  <si>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</si>
  <si>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</si>
  <si>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</si>
  <si>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</si>
  <si>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</si>
  <si>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</si>
  <si>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</si>
  <si>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</si>
  <si>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</si>
  <si>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</si>
  <si>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</si>
  <si>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</si>
  <si>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</si>
  <si>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</si>
  <si>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</si>
  <si>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</si>
  <si>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</si>
  <si>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</si>
  <si>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</si>
  <si>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</si>
  <si>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</si>
  <si>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</si>
  <si>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</si>
  <si>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</si>
  <si>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</si>
  <si>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</si>
  <si>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</si>
  <si>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</si>
  <si>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</si>
  <si>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</si>
  <si>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</si>
  <si>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</si>
  <si>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</si>
  <si>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</si>
  <si>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</si>
  <si>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</si>
  <si>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</si>
  <si>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</si>
  <si>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</si>
  <si>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</si>
  <si>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</si>
  <si>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</si>
  <si>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</si>
  <si>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</si>
  <si>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</si>
  <si>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</si>
  <si>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</si>
  <si>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</si>
  <si>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</si>
  <si>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</si>
  <si>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</si>
  <si>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</si>
  <si>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</si>
  <si>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</si>
  <si>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</si>
  <si>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</si>
  <si>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</si>
  <si>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</si>
  <si>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</si>
  <si>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</si>
  <si>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</si>
  <si>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</si>
  <si>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</si>
  <si>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</si>
  <si>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</si>
  <si>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</si>
  <si>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</si>
  <si>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</si>
  <si>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</si>
  <si>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</si>
  <si>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</si>
  <si>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</si>
  <si>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</si>
  <si>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</si>
  <si>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</si>
  <si>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</si>
  <si>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</si>
  <si>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</si>
  <si>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</si>
  <si>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</si>
  <si>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</si>
  <si>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</si>
  <si>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</si>
  <si>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</si>
  <si>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</si>
  <si>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</si>
  <si>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</si>
  <si>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</si>
  <si>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</si>
  <si>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</si>
  <si>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</si>
  <si>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</si>
  <si>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</si>
  <si>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</si>
  <si>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</si>
  <si>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</si>
  <si>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</si>
  <si>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</si>
  <si>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</si>
  <si>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</si>
  <si>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</si>
  <si>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</si>
  <si>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</si>
  <si>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</si>
  <si>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</si>
  <si>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</si>
  <si>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</si>
  <si>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</si>
  <si>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</si>
  <si>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</si>
  <si>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</si>
  <si>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</si>
  <si>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</si>
  <si>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</si>
  <si>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</si>
  <si>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</si>
  <si>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</si>
  <si>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</si>
  <si>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</si>
  <si>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</si>
  <si>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</si>
  <si>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</si>
  <si>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</si>
  <si>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</si>
  <si>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</si>
  <si>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</si>
  <si>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</si>
  <si>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</si>
  <si>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</si>
  <si>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</si>
  <si>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</si>
  <si>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</si>
  <si>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</si>
  <si>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</si>
  <si>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</si>
  <si>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</si>
  <si>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</si>
  <si>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</si>
  <si>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</si>
  <si>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</si>
  <si>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</si>
  <si>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</si>
  <si>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</si>
  <si>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</si>
  <si>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</si>
  <si>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</si>
  <si>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</si>
  <si>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</si>
  <si>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</si>
  <si>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</si>
  <si>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</si>
  <si>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</si>
  <si>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</si>
  <si>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</si>
  <si>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</si>
  <si>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</si>
  <si>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</si>
  <si>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</si>
  <si>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</si>
  <si>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</si>
  <si>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</si>
  <si>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</si>
  <si>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</si>
  <si>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</si>
  <si>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</si>
  <si>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</si>
  <si>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</si>
  <si>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</si>
  <si>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</si>
  <si>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</si>
  <si>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</si>
  <si>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</si>
  <si>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</si>
  <si>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</si>
  <si>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</si>
  <si>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</si>
  <si>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</si>
  <si>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</si>
  <si>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</si>
  <si>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</si>
  <si>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</si>
  <si>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</si>
  <si>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</si>
  <si>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</si>
  <si>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</si>
  <si>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</si>
  <si>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</si>
  <si>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</si>
  <si>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</si>
  <si>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</si>
  <si>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</si>
  <si>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</si>
  <si>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</si>
  <si>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</si>
  <si>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</si>
  <si>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</si>
  <si>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</si>
  <si>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</si>
  <si>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</si>
  <si>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</si>
  <si>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</si>
  <si>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</si>
  <si>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</si>
  <si>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</si>
  <si>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</si>
  <si>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</si>
  <si>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</si>
  <si>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</si>
  <si>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</si>
  <si>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</si>
  <si>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</si>
  <si>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</si>
  <si>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</si>
  <si>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</si>
  <si>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</si>
  <si>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</si>
  <si>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</si>
  <si>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</si>
  <si>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</si>
  <si>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</si>
  <si>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</si>
  <si>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</si>
  <si>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</si>
  <si>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</si>
  <si>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</si>
  <si>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</si>
  <si>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</si>
  <si>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</si>
  <si>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</si>
  <si>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</si>
  <si>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</si>
  <si>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</si>
  <si>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</si>
  <si>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</si>
  <si>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</si>
  <si>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</si>
  <si>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</si>
  <si>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</si>
  <si>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</si>
  <si>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</si>
  <si>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</si>
  <si>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</si>
  <si>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</si>
  <si>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</si>
  <si>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</si>
  <si>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</si>
  <si>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</si>
  <si>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</si>
  <si>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</si>
  <si>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</si>
  <si>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</si>
  <si>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</si>
  <si>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</si>
  <si>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</si>
  <si>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</si>
  <si>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</si>
  <si>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</si>
  <si>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</si>
  <si>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</si>
  <si>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</si>
  <si>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</si>
  <si>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</si>
  <si>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</si>
  <si>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</si>
  <si>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</si>
  <si>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</si>
  <si>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</si>
  <si>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</si>
  <si>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</si>
  <si>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</si>
  <si>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</si>
  <si>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</si>
  <si>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</si>
  <si>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</si>
  <si>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</si>
  <si>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</si>
  <si>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</si>
  <si>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</si>
  <si>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</si>
  <si>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</si>
  <si>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</si>
  <si>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</si>
  <si>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</si>
  <si>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</si>
  <si>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</si>
  <si>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</si>
  <si>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</si>
  <si>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</si>
  <si>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</si>
  <si>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</si>
  <si>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</si>
  <si>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</si>
  <si>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</si>
  <si>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</si>
  <si>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</si>
  <si>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</si>
  <si>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</si>
  <si>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</si>
  <si>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</si>
  <si>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</si>
  <si>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</si>
  <si>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</si>
  <si>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</si>
  <si>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</si>
  <si>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</si>
  <si>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</si>
  <si>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</si>
  <si>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</si>
  <si>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</si>
  <si>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</si>
  <si>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</si>
  <si>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</si>
  <si>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</si>
  <si>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</si>
  <si>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</si>
  <si>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</si>
  <si>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</si>
  <si>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</si>
  <si>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</si>
  <si>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</si>
  <si>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</si>
  <si>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</si>
  <si>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</si>
  <si>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</si>
  <si>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</si>
  <si>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</si>
  <si>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</si>
  <si>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</si>
  <si>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</si>
  <si>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</si>
  <si>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</si>
  <si>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</si>
  <si>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</si>
  <si>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</si>
  <si>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</si>
  <si>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</si>
  <si>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</si>
  <si>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</si>
  <si>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</si>
  <si>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</si>
  <si>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</si>
  <si>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</si>
  <si>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</si>
  <si>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</si>
  <si>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</si>
  <si>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</si>
  <si>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</si>
  <si>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</si>
  <si>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</si>
  <si>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</si>
  <si>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</si>
  <si>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</si>
  <si>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</si>
  <si>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</si>
  <si>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</si>
  <si>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</si>
  <si>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</si>
  <si>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</si>
  <si>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</si>
  <si>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</si>
  <si>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</si>
  <si>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</si>
  <si>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</si>
  <si>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</si>
  <si>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</si>
  <si>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</si>
  <si>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</si>
  <si>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</si>
  <si>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</si>
  <si>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</si>
  <si>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</si>
  <si>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</si>
  <si>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</si>
  <si>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</si>
  <si>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</si>
  <si>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</si>
  <si>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</si>
  <si>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</si>
  <si>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</si>
  <si>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</si>
  <si>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</si>
  <si>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</si>
  <si>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</si>
  <si>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</si>
  <si>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</si>
  <si>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</si>
  <si>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</si>
  <si>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</si>
  <si>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</si>
  <si>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</si>
  <si>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</si>
  <si>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</si>
  <si>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</si>
  <si>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</si>
  <si>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</si>
  <si>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</si>
  <si>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</si>
  <si>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</si>
  <si>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</si>
  <si>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</si>
  <si>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</si>
  <si>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</si>
  <si>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</si>
  <si>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</si>
  <si>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</si>
  <si>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</si>
  <si>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</si>
  <si>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</si>
  <si>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</si>
  <si>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</si>
  <si>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</si>
  <si>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</si>
  <si>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</si>
  <si>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</si>
  <si>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</si>
  <si>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</si>
  <si>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</si>
  <si>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</si>
  <si>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</si>
  <si>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</si>
  <si>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</si>
  <si>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</si>
  <si>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</si>
  <si>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</si>
  <si>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</si>
  <si>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</si>
  <si>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</si>
  <si>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</si>
  <si>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</si>
  <si>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</si>
  <si>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</si>
  <si>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</si>
  <si>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</si>
  <si>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</si>
  <si>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</si>
  <si>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</si>
  <si>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</si>
  <si>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</si>
  <si>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</si>
  <si>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</si>
  <si>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</si>
  <si>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</si>
  <si>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</si>
  <si>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</si>
  <si>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</si>
  <si>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</si>
  <si>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</si>
  <si>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</si>
  <si>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</si>
  <si>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</si>
  <si>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</si>
  <si>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</si>
  <si>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</si>
  <si>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</si>
  <si>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</si>
  <si>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</si>
  <si>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</si>
  <si>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</si>
  <si>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</si>
  <si>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</si>
  <si>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</si>
  <si>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</si>
  <si>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</si>
  <si>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</si>
  <si>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</si>
  <si>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</si>
  <si>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</si>
  <si>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</si>
  <si>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</si>
  <si>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</si>
  <si>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</si>
  <si>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</si>
  <si>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</si>
  <si>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</si>
  <si>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</si>
  <si>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</si>
  <si>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</si>
  <si>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</si>
  <si>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</si>
  <si>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</si>
  <si>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</si>
  <si>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</si>
  <si>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</si>
  <si>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</si>
  <si>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</si>
  <si>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</si>
  <si>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</si>
  <si>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</si>
  <si>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</si>
  <si>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</si>
  <si>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</si>
  <si>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</si>
  <si>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</si>
  <si>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</si>
  <si>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</si>
  <si>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</si>
  <si>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</si>
  <si>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</si>
  <si>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</si>
  <si>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</si>
  <si>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</si>
  <si>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</si>
  <si>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</si>
  <si>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</si>
  <si>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</si>
  <si>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</si>
  <si>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</si>
  <si>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</si>
  <si>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</si>
  <si>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</si>
  <si>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</si>
  <si>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</si>
  <si>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</si>
  <si>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</si>
  <si>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</si>
  <si>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</si>
  <si>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</si>
  <si>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</si>
  <si>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</si>
  <si>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</si>
  <si>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</si>
  <si>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</si>
  <si>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</si>
  <si>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</si>
  <si>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</si>
  <si>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</si>
  <si>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</si>
  <si>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</si>
  <si>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</si>
  <si>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</si>
  <si>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</si>
  <si>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</si>
  <si>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</si>
  <si>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</si>
  <si>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</si>
  <si>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</si>
  <si>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</si>
  <si>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</si>
  <si>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</si>
  <si>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</si>
  <si>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</si>
  <si>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</si>
  <si>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</si>
  <si>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</si>
  <si>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</si>
  <si>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</si>
  <si>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</si>
  <si>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</si>
  <si>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</si>
  <si>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</si>
  <si>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</si>
  <si>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</si>
  <si>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</si>
  <si>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</si>
  <si>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</si>
  <si>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</si>
  <si>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</si>
  <si>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</si>
  <si>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</si>
  <si>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</si>
  <si>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</si>
  <si>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</si>
  <si>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</si>
  <si>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</si>
  <si>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</si>
  <si>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</si>
  <si>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</si>
  <si>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</si>
  <si>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</si>
  <si>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</si>
  <si>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</si>
  <si>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</si>
  <si>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</si>
  <si>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</si>
  <si>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</si>
  <si>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</si>
  <si>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</si>
  <si>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</si>
  <si>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</si>
  <si>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</si>
  <si>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</si>
  <si>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</si>
  <si>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</si>
  <si>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</si>
  <si>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</si>
  <si>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</si>
  <si>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</si>
  <si>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</si>
  <si>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</si>
  <si>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</si>
  <si>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</si>
  <si>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</si>
  <si>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</si>
  <si>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</si>
  <si>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</si>
  <si>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</si>
  <si>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</si>
  <si>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</si>
  <si>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</si>
  <si>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</si>
  <si>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</si>
  <si>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</si>
  <si>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</si>
  <si>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</si>
  <si>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</si>
  <si>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</si>
  <si>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</si>
  <si>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</si>
  <si>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</si>
  <si>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</si>
  <si>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</si>
  <si>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</si>
  <si>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</si>
  <si>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</si>
  <si>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</si>
  <si>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</si>
  <si>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</si>
  <si>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</si>
  <si>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</si>
  <si>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</si>
  <si>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</si>
  <si>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</si>
  <si>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</si>
  <si>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</si>
  <si>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</si>
  <si>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</si>
  <si>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</si>
  <si>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</si>
  <si>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</si>
  <si>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</si>
  <si>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</si>
  <si>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</si>
  <si>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</si>
  <si>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</si>
  <si>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</si>
  <si>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</si>
  <si>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</si>
  <si>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</si>
  <si>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</si>
  <si>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</si>
  <si>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</si>
  <si>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</si>
  <si>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</si>
  <si>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</si>
  <si>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</si>
  <si>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</si>
  <si>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</si>
  <si>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</si>
  <si>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</si>
  <si>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</si>
  <si>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</si>
  <si>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</si>
  <si>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</si>
  <si>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</si>
  <si>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</si>
  <si>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</si>
  <si>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</si>
  <si>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</si>
  <si>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</si>
  <si>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</si>
  <si>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</si>
  <si>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</si>
  <si>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</si>
  <si>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</si>
  <si>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</si>
  <si>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</si>
  <si>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</si>
  <si>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</si>
  <si>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</si>
  <si>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</si>
  <si>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</si>
  <si>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</si>
  <si>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</si>
  <si>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</si>
  <si>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</si>
  <si>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</si>
  <si>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</si>
  <si>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</si>
  <si>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</si>
  <si>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</si>
  <si>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</si>
  <si>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</si>
  <si>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</si>
  <si>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</si>
  <si>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</si>
  <si>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</si>
  <si>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</si>
  <si>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</si>
  <si>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</si>
  <si>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</si>
  <si>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</si>
  <si>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</si>
  <si>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</si>
  <si>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</si>
  <si>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</si>
  <si>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</si>
  <si>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</si>
  <si>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</si>
  <si>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</si>
  <si>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</si>
  <si>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</si>
  <si>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</si>
  <si>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</si>
  <si>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</si>
  <si>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</si>
  <si>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</si>
  <si>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</si>
  <si>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</si>
  <si>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</si>
  <si>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</si>
  <si>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</si>
  <si>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</si>
  <si>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</si>
  <si>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</si>
  <si>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</si>
  <si>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</si>
  <si>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</si>
  <si>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</si>
  <si>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</si>
  <si>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</si>
  <si>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</si>
  <si>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</si>
  <si>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</si>
  <si>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</si>
  <si>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</si>
  <si>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</si>
  <si>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</si>
  <si>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</si>
  <si>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</si>
  <si>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</si>
  <si>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</si>
  <si>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</si>
  <si>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</si>
  <si>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</si>
  <si>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</si>
  <si>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</si>
  <si>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</si>
  <si>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</si>
  <si>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</si>
  <si>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</si>
  <si>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</si>
  <si>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</si>
  <si>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</si>
  <si>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</si>
  <si>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</si>
  <si>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</si>
  <si>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</si>
  <si>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</si>
  <si>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</si>
  <si>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</si>
  <si>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</si>
  <si>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</si>
  <si>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</si>
  <si>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</si>
  <si>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</si>
  <si>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</si>
  <si>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</si>
  <si>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</si>
  <si>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</si>
  <si>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</si>
  <si>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</si>
  <si>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</si>
  <si>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</si>
  <si>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</si>
  <si>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</si>
  <si>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</si>
  <si>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</si>
  <si>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</si>
  <si>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</si>
  <si>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</si>
  <si>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</si>
  <si>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</si>
  <si>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</si>
  <si>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</si>
  <si>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</si>
  <si>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</si>
  <si>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</si>
  <si>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</si>
  <si>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</si>
  <si>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</si>
  <si>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</si>
  <si>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</si>
  <si>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</si>
  <si>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</si>
  <si>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</si>
  <si>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</si>
  <si>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</si>
  <si>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</si>
  <si>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</si>
  <si>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</si>
  <si>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</si>
  <si>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</si>
  <si>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</si>
  <si>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</si>
  <si>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</si>
  <si>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</si>
  <si>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</si>
  <si>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</si>
  <si>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</si>
  <si>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</si>
  <si>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</si>
  <si>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</si>
  <si>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</si>
  <si>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</si>
  <si>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</si>
  <si>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</si>
  <si>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</si>
  <si>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</si>
  <si>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</si>
  <si>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</si>
  <si>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</si>
  <si>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</si>
  <si>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</si>
  <si>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</si>
  <si>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</si>
  <si>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</si>
  <si>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</si>
  <si>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</si>
  <si>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</si>
  <si>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</si>
  <si>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</si>
  <si>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</si>
  <si>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</si>
  <si>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</si>
  <si>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</si>
  <si>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</si>
  <si>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</si>
  <si>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</si>
  <si>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</si>
  <si>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</si>
  <si>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</si>
  <si>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</si>
  <si>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</si>
  <si>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</si>
  <si>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</si>
  <si>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</si>
  <si>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</si>
  <si>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</si>
  <si>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</si>
  <si>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</si>
  <si>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</si>
  <si>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</si>
  <si>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</si>
  <si>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</si>
  <si>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</si>
  <si>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</si>
  <si>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</si>
  <si>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</si>
  <si>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</si>
  <si>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</si>
  <si>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</si>
  <si>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</si>
  <si>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</si>
  <si>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</si>
  <si>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</si>
  <si>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</si>
  <si>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</si>
  <si>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</si>
  <si>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</si>
  <si>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</si>
  <si>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</si>
  <si>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</si>
  <si>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</si>
  <si>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</si>
  <si>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</si>
  <si>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</si>
  <si>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</si>
  <si>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</si>
  <si>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</si>
  <si>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</si>
  <si>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</si>
  <si>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</si>
  <si>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</si>
  <si>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</si>
  <si>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</si>
  <si>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</si>
  <si>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</si>
  <si>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</si>
  <si>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</si>
  <si>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</si>
  <si>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</si>
  <si>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</si>
  <si>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</si>
  <si>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</si>
  <si>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</si>
  <si>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</si>
  <si>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</si>
  <si>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</si>
  <si>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</si>
  <si>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</si>
  <si>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</si>
  <si>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</si>
  <si>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</si>
  <si>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</si>
  <si>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</si>
  <si>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</si>
  <si>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</si>
  <si>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</si>
  <si>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</si>
  <si>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</si>
  <si>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</si>
  <si>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</si>
  <si>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</si>
  <si>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</si>
  <si>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</si>
  <si>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</si>
  <si>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</si>
  <si>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</si>
  <si>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</si>
  <si>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</si>
  <si>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</si>
  <si>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</si>
  <si>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</si>
  <si>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</si>
  <si>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</si>
  <si>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</si>
  <si>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</si>
  <si>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</si>
  <si>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</si>
  <si>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</si>
  <si>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</si>
  <si>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</si>
  <si>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</si>
  <si>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</si>
  <si>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</si>
  <si>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</si>
  <si>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</si>
  <si>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</si>
  <si>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</si>
  <si>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</si>
  <si>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</si>
  <si>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</si>
  <si>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</si>
  <si>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</si>
  <si>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</si>
  <si>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</si>
  <si>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</si>
  <si>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</si>
  <si>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</si>
  <si>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</si>
  <si>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</si>
  <si>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</si>
  <si>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</si>
  <si>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</si>
  <si>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</si>
  <si>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</si>
  <si>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</si>
  <si>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</si>
  <si>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</si>
  <si>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</si>
  <si>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</si>
  <si>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</si>
  <si>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</si>
  <si>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</si>
  <si>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</si>
  <si>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</si>
  <si>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</si>
  <si>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</si>
  <si>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</si>
  <si>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</si>
  <si>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</si>
  <si>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</si>
  <si>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</si>
  <si>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</si>
  <si>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</si>
  <si>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</si>
  <si>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</si>
  <si>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</si>
  <si>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</si>
  <si>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</si>
  <si>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</si>
  <si>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</si>
  <si>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</si>
  <si>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</si>
  <si>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</si>
  <si>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</si>
  <si>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</si>
  <si>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</si>
  <si>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</si>
  <si>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</si>
  <si>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</si>
  <si>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</si>
  <si>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</si>
  <si>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</si>
  <si>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</si>
  <si>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</si>
  <si>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</si>
  <si>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</si>
  <si>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</si>
  <si>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</si>
  <si>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</si>
  <si>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</si>
  <si>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</si>
  <si>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</si>
  <si>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</si>
  <si>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</si>
  <si>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</si>
  <si>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</si>
  <si>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</si>
  <si>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</si>
  <si>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</si>
  <si>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</si>
  <si>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</si>
  <si>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</si>
  <si>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</si>
  <si>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</si>
  <si>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</si>
  <si>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</si>
  <si>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</si>
  <si>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</si>
  <si>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</si>
  <si>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</si>
  <si>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</si>
  <si>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</si>
  <si>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</si>
  <si>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</si>
  <si>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</si>
  <si>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</si>
  <si>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</si>
  <si>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</si>
  <si>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</si>
  <si>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</si>
  <si>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</si>
  <si>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</si>
  <si>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</si>
  <si>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</si>
  <si>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</si>
  <si>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</si>
  <si>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</si>
  <si>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</si>
  <si>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</si>
  <si>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</si>
  <si>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</si>
  <si>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</si>
  <si>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</si>
  <si>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</si>
  <si>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</si>
  <si>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</si>
  <si>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</si>
  <si>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</si>
  <si>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</si>
  <si>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</si>
  <si>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</si>
  <si>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</si>
  <si>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</si>
  <si>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</si>
  <si>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</si>
  <si>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</si>
  <si>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</si>
  <si>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</si>
  <si>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</si>
  <si>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</si>
  <si>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</si>
  <si>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</si>
  <si>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</si>
  <si>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</si>
  <si>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</si>
  <si>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</si>
  <si>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</si>
  <si>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</si>
  <si>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</si>
  <si>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</si>
  <si>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</si>
  <si>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</si>
  <si>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</si>
  <si>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</si>
  <si>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</si>
  <si>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</si>
  <si>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</si>
  <si>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</si>
  <si>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</si>
  <si>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</si>
  <si>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</si>
  <si>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</si>
  <si>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</si>
  <si>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</si>
  <si>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</si>
  <si>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</si>
  <si>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</si>
  <si>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</si>
  <si>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</si>
  <si>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</si>
  <si>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</si>
  <si>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</si>
  <si>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</si>
  <si>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</si>
  <si>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</si>
  <si>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</si>
  <si>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</si>
  <si>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</si>
  <si>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</si>
  <si>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</si>
  <si>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</si>
  <si>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</si>
  <si>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</si>
  <si>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</si>
  <si>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</si>
  <si>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</si>
  <si>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</si>
  <si>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</si>
  <si>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</si>
  <si>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</si>
  <si>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</si>
  <si>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</si>
  <si>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</si>
  <si>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</si>
  <si>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</si>
  <si>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</si>
  <si>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</si>
  <si>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</si>
  <si>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</si>
  <si>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</si>
  <si>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</si>
  <si>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</si>
  <si>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</si>
  <si>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</si>
  <si>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</si>
  <si>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</si>
  <si>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</si>
  <si>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</si>
  <si>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</si>
  <si>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</si>
  <si>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</si>
  <si>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</si>
  <si>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</si>
  <si>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</si>
  <si>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</si>
  <si>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</si>
  <si>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</si>
  <si>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</si>
  <si>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</si>
  <si>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</si>
  <si>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</si>
  <si>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</si>
  <si>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</si>
  <si>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</si>
  <si>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</si>
  <si>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</si>
  <si>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</si>
  <si>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</si>
  <si>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</si>
  <si>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</si>
  <si>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</si>
  <si>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</si>
  <si>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</si>
  <si>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</si>
  <si>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located in Prince Sultan bin abdulaziz Palace need to arrange special permission </t>
  </si>
  <si>
    <t>PCM-20251115-00001417</t>
  </si>
  <si>
    <t>EM team on the way need 50 Min</t>
  </si>
  <si>
    <t>PCM-20251115-00001434</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</si>
  <si>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</si>
  <si>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</si>
  <si>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</si>
  <si>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</si>
  <si>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</si>
  <si>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</si>
  <si>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</si>
  <si>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</si>
  <si>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</si>
  <si>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Access issue: Safa palace site and no access in weekend.</t>
  </si>
  <si>
    <t>Access issue: Site is located on the RT of building which closed by court.</t>
  </si>
  <si>
    <t>Power failure and no parking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</si>
</sst>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
      <b/>
      <sz val="14"/>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rgb="FF000000"/>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ck">
        <color indexed="64"/>
      </left>
      <right style="thick">
        <color indexed="64"/>
      </right>
      <top style="thick">
        <color indexed="64"/>
      </top>
      <bottom/>
      <diagonal/>
    </border>
    <border>
      <left style="thick">
        <color indexed="64"/>
      </left>
      <right style="thick">
        <color indexed="64"/>
      </right>
      <top style="thick">
        <color indexed="64"/>
      </top>
      <bottom style="thick">
        <color indexed="64"/>
      </bottom>
      <diagonal/>
    </border>
    <border>
      <left style="thick">
        <color indexed="64"/>
      </left>
      <right style="thick">
        <color indexed="64"/>
      </right>
      <top/>
      <bottom style="thick">
        <color indexed="64"/>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xf numFmtId="0" fontId="35" fillId="20" borderId="20" xfId="0" applyFont="1" applyFill="1" applyBorder="1" applyAlignment="1">
      <alignment wrapText="1"/>
    </xf>
    <xf numFmtId="0" fontId="35" fillId="20" borderId="21" xfId="0" applyFont="1" applyFill="1" applyBorder="1" applyAlignment="1">
      <alignment wrapText="1"/>
    </xf>
    <xf numFmtId="0" fontId="35" fillId="20" borderId="22"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313.58295821759384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0.15233321759296814</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9.7113310184795409E-2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45976.53138414352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45976.53138414352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45976.53138414352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45976.53138414352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45976.53138414352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45976.53138414352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45976.53138414352</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45976.53138414352</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45976.53138414352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45976.53138414352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45976.53138414352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45976.53138414352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45976.53138414352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45976.53138414352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45976.53138414352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45976.53138414352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45976.53138414352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45976.53138414352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45976.53138414352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45976.53138414352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45976.53138414352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45976.53138414352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45976.53138414352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45976.53138414352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45976.53138414352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45976.53138414352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45976.53138414352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45976.53138414352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45976.53138414352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45976.53138414352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45976.53138414352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45976.53138414352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45976.53138414352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45976.53138414352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45976.53138414352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45976.53138414352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45976.53138414352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45976.53138414352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45976.53138414352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45976.53138414352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45976.53138414352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45976.53138414352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45976.53138414352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45976.53138414352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45976.53138414352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45976.53138414352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45976.53138414352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45976.53138414352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45976.53138414352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45976.53138414352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45976.53138414352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45976.53138414352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45976.53138414352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45976.53138414352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45976.53138414352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45976.53138414352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45976.53138414352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45976.53138414352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45976.53138414352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45976.53138414352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45976.53138414352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45976.53138414352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45976.53138414352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45976.53138414352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45976.53138414352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45976.53138414352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45976.53138414352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45976.53138414352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45976.53138414352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45976.53138414352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45976.53138414352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45976.53138414352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45976.53138414352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45976.53138414352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45976.53138414352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45976.53138414352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45976.53138414352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45976.53138414352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45976.53138414352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45976.53138414352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45976.53138414352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45976.53138414352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45976.53138414352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45976.53138414352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45976.53138414352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45976.53138414352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45976.53138414352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45976.53138414352</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B1CE274B-25CA-4843-8FDD-96B572CD514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151.53154618055851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9.5041550928726792E-2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45976.53138414352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45976.53138414352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45976.53138414352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45976.53138414352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45976.53138414352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45976.53138414352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45976.53138414352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45976.53138414352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45976.53138414352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45976.53138414352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45976.53138414352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45976.53138414352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45976.53138414352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45976.53138414352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45976.53138414352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45976.53138414352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45976.53138414352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45976.53138414352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45976.53138414352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45976.53138414352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45976.53138414352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45976.53138414352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45976.53138414352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45976.53138414352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45976.53138414352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45976.53138414352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45976.53138414352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45976.53138414352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45976.53138414352</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45976.53138414352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45976.53138414352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45976.53138414352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45976.53138414352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45976.53138414352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45976.53138414352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45976.53138414352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45976.53138414352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45976.53138414352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45976.53138414352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45976.53138414352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45976.53138414352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45976.53138414352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45976.53138414352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45976.53138414352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45976.53138414352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45976.53138414352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45976.53138414352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45976.53138414352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45976.53138414352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45976.53138414352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45976.53138414352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45976.53138414352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45976.53138414352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45976.53138414352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45976.53138414352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45976.53138414352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45976.53138414352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45976.53138414352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45976.53138414352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45976.53138414352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45976.53138414352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45976.53138414352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45976.53138414352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45976.53138414352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45976.53138414352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45976.53138414352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45976.53138414352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45976.53138414352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45976.53138414352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45976.53138414352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45976.53138414352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45976.53138414352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45976.53138414352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45976.53138414352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45976.53138414352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45976.53138414352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45976.53138414352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45976.53138414352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45976.53138414352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45976.53138414352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45976.53138414352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45976.53138414352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45976.53138414352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45976.53138414352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45976.53138414352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45976.53138414352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45976.53138414352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45976.53138414352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45976.53138414352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45976.53138414352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45976.53138414352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45976.53138414352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45976.53138414352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45976.53138414352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45976.53138414352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45976.53138414352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45976.53138414352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45976.53138414352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45976.53138414352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45976.53138414352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45976.53138414352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45976.53138414352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45976.53138414352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45976.53138414352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45976.53138414352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45976.53138414352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45976.53138414352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45976.53138414352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45976.53138414352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45976.53138414352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45976.53138414352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45976.53138414352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45976.53138414352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45976.53138414352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45976.53138414352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45976.53138414352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45976.53138414352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45976.53138414352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45976.53138414352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45976.53138414352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45976.53138414352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45976.53138414352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45976.53138414352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45976.53138414352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45976.53138414352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45976.53138414352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45976.53138414352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45976.53138414352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45976.53138414352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45976.53138414352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45976.53138414352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45976.53138414352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45976.53138414352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45976.53138414352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45976.53138414352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45976.53138414352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45976.53138414352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45976.53138414352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45976.53138414352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45976.53138414352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45976.53138414352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45976.53138414352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45976.53138414352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45976.53138414352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45976.53138414352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45976.53138414352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45976.53138414352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45976.53138414352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45976.53138414352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45976.53138414352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45976.53138414352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45976.53138414352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45976.53138414352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45976.53138414352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45976.53138414352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45976.53138414352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45976.53138414352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45976.53138414352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45976.53138414352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45976.53138414352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45976.53138414352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45976.53138414352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45976.53138414352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45976.53138414352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45976.53138414352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45976.53138414352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45976.53138414352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45976.53138414352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45976.53138414352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45976.53138414352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45976.53138414352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45976.53138414352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45976.53138414352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45976.53138414352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45976.53138414352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45976.53138414352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45976.53138414352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45976.53138414352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45976.53138414352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45976.53138414352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45976.53138414352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45976.53138414352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45976.53138414352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45976.53138414352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45976.53138414352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45976.53138414352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45976.53138414352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45976.53138414352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45976.53138414352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45976.53138414352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45976.53138414352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45976.53138414352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45976.53138414352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45976.53138414352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45976.53138414352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45976.53138414352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45976.53138414352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45976.53138414352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45976.53138414352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45976.53138414352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45976.53138414352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45976.53138414352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45976.53138414352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45976.53138414352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45976.53138414352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45976.53138414352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45976.53138414352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45976.53138414352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45976.53138414352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45976.53138414352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45976.53138414352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45976.53138414352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45976.53138414352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45976.53138414352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45976.53138414352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45976.53138414352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45976.53138414352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45976.53138414352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45976.53138414352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45976.53138414352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45976.53138414352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45976.53138414352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45976.53138414352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45976.53138414352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45976.53138414352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45976.53138414352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45976.53138414352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45976.53138414352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45976.53138414352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45976.53138414352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45976.53138414352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45976.53138414352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45976.53138414352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45976.53138414352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45976.53138414352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45976.53138414352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45976.53138414352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45976.53138414352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45976.53138414352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45976.53138414352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45976.53138414352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45976.53138414352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45976.53138414352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45976.53138414352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45976.53138414352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45976.53138414352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45976.53138414352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45976.53138414352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45976.53138414352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45976.53138414352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45976.53138414352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45976.53138414352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45976.53138414352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45976.53138414352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45976.53138414352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45976.53138414352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45976.53138414352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45976.53138414352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45976.53138414352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45976.53138414352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45976.53138414352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45976.53138414352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45976.53138414352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45976.53138414352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45976.53138414352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45976.53138414352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45976.53138414352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45976.53138414352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45976.53138414352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45976.53138414352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45976.53138414352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45976.53138414352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45976.53138414352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45976.53138414352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45976.53138414352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45976.53138414352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45976.53138414352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45976.53138414352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45976.53138414352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45976.53138414352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45976.53138414352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45976.53138414352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45976.53138414352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45976.53138414352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45976.53138414352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45976.53138414352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45976.53138414352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45976.53138414352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45976.53138414352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45976.53138414352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45976.53138414352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45976.53138414352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45976.53138414352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45976.53138414352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45976.53138414352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45976.53138414352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45976.53138414352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45976.53138414352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45976.53138414352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45976.53138414352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45976.53138414352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45976.53138414352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45976.53138414352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45976.53138414352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45976.53138414352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45976.53138414352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45976.53138414352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45976.53138414352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45976.53138414352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45976.53138414352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45976.53138414352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45976.53138414352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45976.53138414352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45976.53138414352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45976.53138414352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45976.53138414352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45976.53138414352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45976.53138414352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45976.53138414352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45976.53138414352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45976.53138414352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45976.53138414352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45976.53138414352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45976.53138414352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45976.53138414352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45976.53138414352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45976.53138414352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45976.53138414352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45976.53138414352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45976.53138414352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45976.53138414352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45976.53138414352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45976.53138414352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45976.53138414352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45976.53138414352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45976.53138414352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45976.53138414352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45976.53138414352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45976.53138414352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45976.53138414352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45976.53138414352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45976.53138414352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45976.53138414352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45976.53138414352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45976.53138414352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45976.53138414352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45976.53138414352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45976.53138414352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45976.53138414352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45976.53138414352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45976.53138414352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45976.53138414352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45976.53138414352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45976.53138414352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45976.53138414352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45976.53138414352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45976.53138414352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45976.53138414352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45976.53138414352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45976.53138414352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45976.53138414352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45976.53138414352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45976.53138414352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45976.53138414352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45976.53138414352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45976.53138414352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45976.53138414352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45976.53138414352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45976.53138414352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45976.53138414352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45976.53138414352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45976.53138414352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45976.53138414352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45976.53138414352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45976.53138414352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45976.53138414352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45976.53138414352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45976.53138414352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45976.53138414352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45976.53138414352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45976.53138414352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45976.53138414352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45976.53138414352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45976.53138414352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45976.53138414352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45976.53138414352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45976.53138414352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45976.53138414352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45976.53138414352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45976.53138414352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45976.53138414352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45976.53138414352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45976.53138414352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45976.53138414352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45976.53138414352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45976.53138414352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45976.53138414352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45976.53138414352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45976.53138414352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45976.53138414352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45976.53138414352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45976.53138414352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45976.53138414352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45976.53138414352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45976.53138414352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45976.53138414352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45976.53138414352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45976.53138414352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45976.53138414352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45976.53138414352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45976.53138414352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45976.53138414352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45976.53138414352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45976.53138414352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45976.53138414352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45976.53138414352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45976.53138414352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45976.53138414352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45976.53138414352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45976.53138414352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45976.53138414352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45976.53138414352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45976.53138414352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45976.53138414352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45976.53138414352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45976.53138414352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45976.53138414352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45976.53138414352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45976.53138414352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45976.53138414352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45976.53138414352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45976.53138414352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45976.53138414352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45976.53138414352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45976.53138414352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45976.53138414352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45976.53138414352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45976.53138414352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45976.53138414352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45976.53138414352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45976.53138414352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45976.53138414352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45976.53138414352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45976.53138414352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45976.53138414352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45976.53138414352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45976.53138414352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45976.53138414352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45976.53138414352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45976.53138414352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45976.53138414352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45976.53138414352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45976.53138414352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45976.53138414352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45976.53138414352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45976.53138414352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45976.53138414352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45976.53138414352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45976.53138414352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45976.53138414352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45976.53138414352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45976.53138414352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45976.53138414352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45976.53138414352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45976.53138414352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45976.53138414352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45976.53138414352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45976.53138414352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45976.53138414352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45976.53138414352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45976.53138414352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45976.53138414352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45976.53138414352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45976.53138414352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45976.53138414352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45976.53138414352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45976.53138414352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45976.53138414352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45976.53138414352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45976.53138414352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45976.53138414352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45976.53138414352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45976.53138414352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45976.53138414352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45976.53138414352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45976.53138414352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45976.53138414352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45976.53138414352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45976.53138414352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45976.53138414352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45976.53138414352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45976.53138414352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45976.53138414352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45976.53138414352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45976.53138414352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45976.53138414352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45976.53138414352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45976.53138414352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45976.53138414352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45976.53138414352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45976.53138414352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45976.53138414352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45976.53138414352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45976.53138414352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45976.53138414352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45976.53138414352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45976.53138414352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45976.53138414352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45976.53138414352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45976.53138414352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45976.53138414352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45976.53138414352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45976.53138414352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45976.53138414352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45976.53138414352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45976.53138414352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45976.53138414352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45976.53138414352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45976.53138414352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45976.53138414352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45976.53138414352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45976.53138414352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45976.53138414352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45976.53138414352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45976.53138414352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45976.53138414352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45976.53138414352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45976.53138414352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45976.53138414352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45976.53138414352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45976.53138414352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45976.53138414352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45976.53138414352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45976.53138414352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45976.53138414352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45976.53138414352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45976.53138414352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45976.53138414352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45976.53138414352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45976.53138414352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45976.53138414352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45976.53138414352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45976.53138414352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45976.53138414352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45976.53138414352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45976.53138414352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45976.53138414352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45976.53138414352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45976.53138414352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45976.53138414352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45976.53138414352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45976.53138414352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45976.53138414352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45976.53138414352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45976.53138414352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45976.53138414352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45976.53138414352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45976.53138414352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45976.53138414352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45976.53138414352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45976.53138414352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45976.53138414352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45976.53138414352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45976.53138414352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45976.53138414352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45976.53138414352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45976.53138414352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45976.53138414352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45976.53138414352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45976.53138414352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45976.53138414352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45976.53138414352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45976.53138414352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45976.53138414352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45976.53138414352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45976.53138414352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45976.53138414352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45976.53138414352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45976.53138414352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45976.53138414352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45976.53138414352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45976.53138414352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45976.53138414352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45976.53138414352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45976.53138414352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45976.53138414352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45976.53138414352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45976.53138414352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45976.53138414352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45976.53138414352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45976.53138414352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45976.53138414352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45976.53138414352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45976.53138414352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45976.53138414352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45976.53138414352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45976.53138414352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45976.53138414352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45976.53138414352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45976.53138414352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45976.53138414352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45976.53138414352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45976.53138414352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45976.53138414352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45976.53138414352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45976.53138414352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45976.53138414352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45976.53138414352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45976.53138414352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45976.53138414352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45976.53138414352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45976.53138414352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45976.53138414352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45976.53138414352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45976.53138414352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45976.53138414352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45976.53138414352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45976.53138414352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45976.53138414352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45976.53138414352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45976.53138414352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45976.53138414352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45976.53138414352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45976.53138414352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45976.53138414352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45976.53138414352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45976.53138414352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45976.53138414352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45976.53138414352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45976.53138414352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45976.53138414352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45976.53138414352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45976.53138414352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45976.53138414352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45976.53138414352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45976.53138414352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45976.53138414352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45976.53138414352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45976.53138414352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45976.53138414352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45976.53138414352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45976.53138414352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45976.53138414352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45976.53138414352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45976.53138414352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45976.53138414352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45976.53138414352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45976.53138414352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45976.53138414352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45976.53138414352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45976.53138414352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45976.53138414352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45976.53138414352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45976.53138414352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45976.53138414352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45976.53138414352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45976.53138414352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45976.53138414352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45976.53138414352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45976.53138414352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45976.53138414352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45976.53138414352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45976.53138414352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45976.53138414352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45976.53138414352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45976.53138414352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45976.53138414352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45976.53138414352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45976.53138414352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45976.53138414352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45976.53138414352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45976.53138414352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45976.53138414352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45976.53138414352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45976.53138414352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45976.53138414352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45976.53138414352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45976.53138414352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45976.53138414352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45976.53138414352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45976.53138414352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45976.53138414352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45976.53138414352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45976.53138414352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45976.53138414352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45976.53138414352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45976.53138414352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45976.53138414352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45976.53138414352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45976.53138414352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45976.53138414352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45976.53138414352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45976.53138414352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45976.53138414352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45976.53138414352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45976.53138414352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45976.53138414352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45976.53138414352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45976.53138414352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45976.53138414352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45976.53138414352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45976.53138414352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45976.53138414352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45976.53138414352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45976.53138414352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45976.53138414352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45976.53138414352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45976.53138414352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45976.53138414352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45976.53138414352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45976.53138414352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45976.53138414352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45976.53138414352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45976.53138414352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45976.53138414352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45976.53138414352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45976.53138414352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45976.53138414352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45976.53138414352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45976.53138414352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45976.53138414352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45976.53138414352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45976.53138414352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45976.53138414352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45976.53138414352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45976.53138414352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45976.53138414352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45976.53138414352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45976.53138414352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45976.53138414352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45976.53138414352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45976.53138414352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45976.53138414352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45976.53138414352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45976.53138414352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45976.53138414352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45976.53138414352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45976.53138414352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45976.53138414352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45976.53138414352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45976.53138414352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45976.53138414352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45976.53138414352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45976.53138414352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45976.53138414352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45976.53138414352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45976.53138414352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45976.53138414352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45976.53138414352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45976.53138414352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45976.53138414352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45976.53138414352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45976.53138414352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45976.53138414352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45976.53138414352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45976.53138414352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45976.53138414352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45976.53138414352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45976.53138414352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45976.53138414352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45976.53138414352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45976.53138414352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45976.53138414352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45976.53138414352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45976.53138414352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45976.53138414352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45976.53138414352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45976.53138414352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45976.53138414352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45976.53138414352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45976.53138414352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45976.53138414352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45976.53138414352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45976.53138414352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45976.53138414352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45976.53138414352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45976.53138414352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45976.53138414352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45976.53138414352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45976.53138414352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45976.53138414352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45976.53138414352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45976.53138414352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45976.53138414352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45976.53138414352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45976.53138414352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45976.53138414352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45976.53138414352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45976.53138414352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45976.53138414352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45976.53138414352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45976.53138414352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45976.53138414352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45976.53138414352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45976.53138414352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45976.53138414352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45976.53138414352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45976.53138414352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45976.53138414352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45976.53138414352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45976.53138414352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45976.53138414352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45976.53138414352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45976.53138414352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45976.53138414352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45976.53138414352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45976.53138414352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45976.53138414352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45976.53138414352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45976.53138414352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45976.53138414352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45976.53138414352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45976.53138414352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45976.53138414352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45976.53138414352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45976.53138414352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45976.53138414352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45976.53138414352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45976.53138414352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45976.53138414352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45976.53138414352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45976.53138414352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45976.53138414352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45976.53138414352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45976.53138414352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45976.53138414352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45976.53138414352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45976.53138414352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45976.53138414352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45976.53138414352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45976.53138414352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45976.53138414352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45976.53138414352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45976.53138414352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45976.53138414352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45976.53138414352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45976.53138414352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45976.53138414352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45976.53138414352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45976.53138414352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45976.53138414352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45976.53138414352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45976.53138414352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45976.53138414352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45976.53138414352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45976.53138414352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45976.53138414352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45976.53138414352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45976.53138414352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45976.53138414352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45976.53138414352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45976.53138414352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45976.53138414352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45976.53138414352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45976.53138414352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45976.53138414352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45976.53138414352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45976.53138414352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45976.53138414352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45976.53138414352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45976.53138414352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45976.53138414352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45976.53138414352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45976.53138414352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45976.53138414352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45976.53138414352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45976.53138414352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45976.53138414352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45976.53138414352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45976.53138414352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45976.53138414352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45976.53138414352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45976.53138414352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45976.53138414352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45976.53138414352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45976.53138414352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45976.53138414352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45976.53138414352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45976.53138414352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45976.53138414352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45976.53138414352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45976.53138414352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45976.53138414352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45976.53138414352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45976.53138414352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45976.53138414352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45976.53138414352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45976.53138414352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45976.53138414352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45976.53138414352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45976.53138414352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45976.53138414352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45976.53138414352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45976.53138414352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45976.53138414352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45976.53138414352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45976.53138414352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45976.53138414352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45976.53138414352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45976.53138414352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45976.53138414352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45976.53138414352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45976.53138414352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45976.53138414352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45976.53138414352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45976.53138414352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45976.53138414352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45976.53138414352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45976.53138414352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45976.53138414352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45976.53138414352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45976.53138414352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45976.53138414352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45976.53138414352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45976.53138414352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45976.53138414352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45976.53138414352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45976.53138414352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45976.53138414352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45976.53138414352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45976.53138414352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45976.53138414352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45976.53138414352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45976.53138414352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45976.53138414352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45976.53138414352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45976.53138414352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45976.53138414352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45976.53138414352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45976.53138414352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45976.53138414352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45976.53138414352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45976.53138414352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45976.53138414352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45976.53138414352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45976.53138414352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45976.53138414352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45976.53138414352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45976.53138414352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45976.53138414352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45976.53138414352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45976.53138414352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45976.53138414352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45976.53138414352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45976.53138414352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45976.53138414352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45976.53138414352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45976.53138414352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45976.53138414352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45976.53138414352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45976.53138414352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45976.53138414352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45976.53138414352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45976.53138414352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45976.53138414352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45976.53138414352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45976.53138414352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45976.53138414352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45976.53138414352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45976.53138414352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45976.53138414352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45976.53138414352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45976.53138414352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45976.53138414352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45976.53138414352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45976.53138414352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45976.53138414352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45976.53138414352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45976.53138414352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45976.53138414352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45976.53138414352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45976.53138414352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45976.53138414352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45976.53138414352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45976.53138414352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45976.53138414352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45976.53138414352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45976.53138414352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45976.53138414352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45976.53138414352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45976.53138414352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45976.53138414352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45976.53138414352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45976.53138414352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45976.53138414352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45976.53138414352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45976.53138414352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45976.53138414352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45976.53138414352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45976.53138414352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45976.53138414352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45976.53138414352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45976.53138414352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45976.53138414352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45976.53138414352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45976.53138414352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45976.53138414352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45976.53138414352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45976.53138414352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45976.53138414352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45976.53138414352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45976.53138414352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45976.53138414352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45976.53138414352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45976.53138414352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45976.53138414352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45976.53138414352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45976.53138414352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45976.53138414352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45976.53138414352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45976.53138414352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45976.53138414352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45976.53138414352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45976.53138414352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45976.53138414352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45976.53138414352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45976.53138414352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45976.53138414352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45976.53138414352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45976.53138414352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45976.53138414352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45976.53138414352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45976.53138414352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45976.53138414352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273.05066655092378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45976.53138414352</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7.937025462888414E-2</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5.0840162039094139E-2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4.684710648143664E-2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45976.53138414352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45976.53138414352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45976.53138414352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45976.53138414352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45976.53138414352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45976.53138414352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45976.53138414352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45976.53138414352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45976.53138414352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45976.53138414352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45976.53138414352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45976.53138414352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45976.53138414352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45976.53138414352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45976.53138414352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45976.53138414352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45976.53138414352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45976.53138414352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45976.53138414352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45976.53138414352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45976.53138414352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45976.53138414352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45976.53138414352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45976.53138414352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45976.53138414352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45976.53138414352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45976.53138414352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45976.53138414352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45976.53138414352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45976.53138414352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45976.53138414352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45976.53138414352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45976.53138414352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45976.53138414352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45976.53138414352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45976.53138414352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45976.53138414352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45976.53138414352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45976.53138414352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45976.53138414352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45976.53138414352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45976.53138414352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45976.53138414352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45976.53138414352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45976.53138414352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45976.53138414352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45976.53138414352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45976.53138414352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45976.53138414352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45976.53138414352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45976.53138414352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45976.53138414352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45976.53138414352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45976.53138414352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45976.53138414352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45976.53138414352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45976.53138414352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45976.53138414352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45976.53138414352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45976.53138414352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45976.53138414352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45976.53138414352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45976.53138414352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45976.53138414352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45976.53138414352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45976.53138414352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45976.53138414352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45976.53138414352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45976.53138414352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45976.53138414352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45976.53138414352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45976.53138414352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45976.53138414352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45976.53138414352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45976.53138414352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45976.53138414352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45976.53138414352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45976.53138414352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45976.53138414352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45976.53138414352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45976.53138414352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45976.53138414352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45976.53138414352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45976.53138414352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45976.53138414352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45976.53138414352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45976.53138414352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45976.53138414352</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tabSelected="1" workbookViewId="0">
      <selection activeCell="K19" sqref="K1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84.699323958331661</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50.342506828703335</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27.870273032407567</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2" ca="1" si="2">IFERROR(NOW()-F6,"")</f>
        <v>45976.53138414352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45976.53138414352</v>
      </c>
      <c r="H7" s="125"/>
      <c r="I7" s="124" t="str">
        <f>IFERROR(VLOOKUP(D7,DB!A:F,6,0),"")</f>
        <v/>
      </c>
      <c r="J7" s="124" t="str">
        <f>IFERROR(VLOOKUP(D7,DB!A:G,7,0),"")</f>
        <v/>
      </c>
      <c r="K7" s="124"/>
      <c r="L7" s="124" t="str">
        <f>IFERROR(VLOOKUP(D7,DB!A:I,9,0),"")</f>
        <v/>
      </c>
    </row>
    <row r="8" spans="1:13" ht="18.75">
      <c r="A8" s="124"/>
      <c r="B8" s="124" t="str">
        <f>IFERROR(VLOOKUP(D8,DB!A:K,11,0),"")</f>
        <v>R5</v>
      </c>
      <c r="C8" s="124"/>
      <c r="D8" s="159" t="s">
        <v>33539</v>
      </c>
      <c r="E8" s="124"/>
      <c r="F8" s="124"/>
      <c r="G8" s="126">
        <f t="shared" ca="1" si="2"/>
        <v>45976.53138414352</v>
      </c>
      <c r="H8" s="125"/>
      <c r="I8" s="124" t="str">
        <f>IFERROR(VLOOKUP(D8,DB!A:F,6,0),"")</f>
        <v>SCECO</v>
      </c>
      <c r="J8" s="124" t="str">
        <f>IFERROR(VLOOKUP(D8,DB!A:G,7,0),"")</f>
        <v>No BB Design</v>
      </c>
      <c r="K8" s="160" t="s">
        <v>39131</v>
      </c>
      <c r="L8" s="124" t="str">
        <f>IFERROR(VLOOKUP(D8,DB!A:I,9,0),"")</f>
        <v>Latis</v>
      </c>
    </row>
    <row r="9" spans="1:13" ht="18.75">
      <c r="A9" s="124"/>
      <c r="B9" s="124" t="str">
        <f>IFERROR(VLOOKUP(D9,DB!A:K,11,0),"")</f>
        <v>R5</v>
      </c>
      <c r="C9" s="124"/>
      <c r="D9" s="159" t="s">
        <v>32817</v>
      </c>
      <c r="E9" s="124"/>
      <c r="F9" s="124"/>
      <c r="G9" s="126">
        <f t="shared" ca="1" si="2"/>
        <v>45976.53138414352</v>
      </c>
      <c r="H9" s="125"/>
      <c r="I9" s="124" t="str">
        <f>IFERROR(VLOOKUP(D9,DB!A:F,6,0),"")</f>
        <v>SCECO</v>
      </c>
      <c r="J9" s="124" t="str">
        <f>IFERROR(VLOOKUP(D9,DB!A:G,7,0),"")</f>
        <v>Dead</v>
      </c>
      <c r="K9" s="161" t="s">
        <v>39132</v>
      </c>
      <c r="L9" s="124" t="str">
        <f>IFERROR(VLOOKUP(D9,DB!A:I,9,0),"")</f>
        <v>Latis</v>
      </c>
    </row>
    <row r="10" spans="1:13" ht="18.75">
      <c r="A10" s="124"/>
      <c r="B10" s="124" t="str">
        <f>IFERROR(VLOOKUP(D10,DB!A:K,11,0),"")</f>
        <v>R5</v>
      </c>
      <c r="C10" s="124"/>
      <c r="D10" s="159" t="s">
        <v>33042</v>
      </c>
      <c r="E10" s="124"/>
      <c r="F10" s="124"/>
      <c r="G10" s="126">
        <f t="shared" ca="1" si="2"/>
        <v>45976.53138414352</v>
      </c>
      <c r="H10" s="125"/>
      <c r="I10" s="124" t="str">
        <f>IFERROR(VLOOKUP(D10,DB!A:F,6,0),"")</f>
        <v>SCECO</v>
      </c>
      <c r="J10" s="124" t="str">
        <f>IFERROR(VLOOKUP(D10,DB!A:G,7,0),"")</f>
        <v>Dead</v>
      </c>
      <c r="K10" s="161" t="s">
        <v>39133</v>
      </c>
      <c r="L10" s="124" t="str">
        <f>IFERROR(VLOOKUP(D10,DB!A:I,9,0),"")</f>
        <v>Latis</v>
      </c>
    </row>
    <row r="11" spans="1:13">
      <c r="A11" s="124"/>
      <c r="B11" s="124" t="str">
        <f>IFERROR(VLOOKUP(D11,DB!A:K,11,0),"")</f>
        <v/>
      </c>
      <c r="C11" s="124"/>
      <c r="D11" s="124"/>
      <c r="E11" s="124"/>
      <c r="F11" s="124"/>
      <c r="G11" s="126">
        <f t="shared" ca="1" si="2"/>
        <v>45976.53138414352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45976.53138414352</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45976.53138414352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45976.53138414352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45976.53138414352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45976.53138414352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45976.53138414352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45976.53138414352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45976.53138414352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45976.53138414352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45976.53138414352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45976.53138414352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45976.53138414352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45976.53138414352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45976.53138414352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45976.53138414352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45976.53138414352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45976.53138414352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45976.53138414352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45976.53138414352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45976.53138414352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45976.53138414352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45976.53138414352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45976.53138414352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45976.53138414352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45976.53138414352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45976.53138414352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45976.53138414352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45976.53138414352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45976.53138414352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45976.53138414352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45976.53138414352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45976.53138414352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45976.53138414352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45976.53138414352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45976.53138414352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45976.53138414352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45976.53138414352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45976.53138414352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45976.53138414352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45976.53138414352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45976.53138414352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45976.53138414352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45976.53138414352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45976.53138414352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45976.53138414352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45976.53138414352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45976.53138414352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45976.53138414352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45976.53138414352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45976.53138414352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45976.53138414352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45976.53138414352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45976.53138414352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45976.53138414352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45976.53138414352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45976.53138414352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45976.53138414352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45976.53138414352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45976.53138414352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45976.53138414352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45976.53138414352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45976.53138414352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45976.53138414352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45976.53138414352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45976.53138414352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45976.53138414352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45976.53138414352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45976.53138414352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45976.53138414352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45976.53138414352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45976.53138414352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45976.53138414352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45976.53138414352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45976.53138414352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45976.53138414352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45976.53138414352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45976.53138414352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45976.53138414352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45976.53138414352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45976.53138414352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45976.53138414352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45976.53138414352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45976.53138414352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45976.53138414352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45976.53138414352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45976.53138414352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45976.53138414352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45976.53138414352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45976.53138414352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45976.53138414352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45976.53138414352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45976.53138414352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45976.53138414352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45976.53138414352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45976.53138414352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45976.53138414352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45976.53138414352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45976.53138414352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45976.53138414352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45976.53138414352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45976.53138414352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45976.53138414352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45976.53138414352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45976.53138414352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45976.53138414352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45976.53138414352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45976.53138414352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45976.53138414352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45976.53138414352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45976.53138414352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45976.53138414352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45976.53138414352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45976.53138414352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45976.53138414352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45976.53138414352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45976.53138414352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45976.53138414352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45976.53138414352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45976.53138414352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45976.53138414352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45976.53138414352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45976.53138414352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45976.53138414352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45976.53138414352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45976.53138414352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45976.53138414352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45976.53138414352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45976.53138414352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45976.53138414352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45976.53138414352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45976.53138414352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45976.53138414352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45976.53138414352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45976.53138414352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45976.53138414352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45976.53138414352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45976.53138414352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45976.53138414352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45976.53138414352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45976.53138414352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45976.53138414352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45976.53138414352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45976.53138414352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45976.53138414352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45976.53138414352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45976.53138414352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45976.53138414352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45976.53138414352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45976.53138414352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45976.53138414352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45976.53138414352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45976.53138414352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45976.53138414352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45976.53138414352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45976.53138414352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45976.53138414352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45976.53138414352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45976.53138414352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45976.53138414352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45976.53138414352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45976.53138414352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45976.53138414352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45976.53138414352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45976.53138414352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45976.53138414352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45976.53138414352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45976.53138414352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45976.53138414352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45976.53138414352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45976.53138414352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45976.53138414352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45976.53138414352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45976.53138414352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45976.53138414352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45976.53138414352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45976.53138414352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45976.53138414352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45976.53138414352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45976.53138414352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45976.53138414352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45976.53138414352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45976.53138414352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45976.53138414352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45976.53138414352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45976.53138414352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45976.53138414352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45976.53138414352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45976.53138414352</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45976.53138414352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45976.53138414352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45976.53138414352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45976.53138414352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45976.53138414352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45976.53138414352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45976.53138414352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45976.53138414352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45976.53138414352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45976.53138414352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45976.53138414352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45976.53138414352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45976.53138414352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45976.53138414352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45976.53138414352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45976.53138414352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45976.53138414352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45976.53138414352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45976.53138414352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45976.53138414352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45976.53138414352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45976.53138414352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45976.53138414352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45976.53138414352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45976.53138414352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45976.53138414352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45976.53138414352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45976.53138414352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45976.53138414352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45976.53138414352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45976.53138414352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45976.53138414352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45976.53138414352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45976.53138414352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45976.53138414352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45976.53138414352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45976.53138414352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45976.53138414352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45976.53138414352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45976.53138414352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45976.53138414352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45976.53138414352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45976.53138414352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45976.53138414352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45976.53138414352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45976.53138414352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45976.53138414352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45976.53138414352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45976.53138414352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45976.53138414352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45976.53138414352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45976.53138414352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45976.53138414352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45976.53138414352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45976.53138414352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45976.53138414352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45976.53138414352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45976.53138414352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45976.53138414352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45976.53138414352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45976.53138414352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45976.53138414352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45976.53138414352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45976.53138414352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45976.53138414352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45976.53138414352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45976.53138414352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45976.53138414352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45976.53138414352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45976.53138414352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45976.53138414352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45976.53138414352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45976.53138414352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45976.53138414352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45976.53138414352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45976.53138414352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45976.53138414352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45976.53138414352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45976.53138414352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45976.53138414352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45976.53138414352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45976.53138414352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45976.53138414352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45976.53138414352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45976.53138414352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45976.53138414352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45976.53138414352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45976.53138414352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45976.53138414352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45976.53138414352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45976.53138414352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45976.53138414352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45976.53138414352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45976.53138414352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45976.53138414352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45976.53138414352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45976.53138414352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45976.53138414352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45976.53138414352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45976.53138414352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45976.53138414352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45976.53138414352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45976.53138414352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45976.53138414352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45976.53138414352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45976.53138414352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45976.53138414352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45976.53138414352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45976.53138414352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45976.53138414352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45976.53138414352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45976.53138414352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45976.53138414352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45976.53138414352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45976.53138414352</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2025-11-15T09:45:17Z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