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89" documentId="120_S{2AC9BD13-BADA-5192-A53E-5A8FF88502F6}" xr6:coauthVersionLast="47" xr6:coauthVersionMax="47" xr10:uidLastSave="{88E46E13-C144-4115-88E1-6B8B3EE4FD8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 i="4" l="1"/>
  <c r="L32" i="4"/>
  <c r="L33" i="4"/>
  <c r="L34" i="4"/>
  <c r="J31" i="4"/>
  <c r="J32" i="4"/>
  <c r="J33" i="4"/>
  <c r="J34" i="4"/>
  <c r="I31" i="4"/>
  <c r="I32" i="4"/>
  <c r="I33" i="4"/>
  <c r="I34" i="4"/>
  <c r="G31" i="4"/>
  <c r="G32" i="4"/>
  <c r="G33" i="4"/>
  <c r="G34" i="4"/>
  <c r="B31" i="4"/>
  <c r="B32" i="4"/>
  <c r="B33" i="4"/>
  <c r="B34" i="4"/>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<sst xmlns="http://schemas.openxmlformats.org/spreadsheetml/2006/main" count="180281" uniqueCount="39123">
  <si>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</si>
  <si>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</si>
  <si>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</si>
  <si>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</si>
  <si>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</si>
  <si>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</si>
  <si>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</si>
  <si>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</si>
  <si>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</si>
  <si>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</si>
  <si>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</si>
  <si>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</si>
  <si>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</si>
  <si>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</si>
  <si>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</si>
  <si>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</si>
  <si>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</si>
  <si>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</si>
  <si>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</si>
  <si>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</si>
  <si>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</si>
  <si>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</si>
  <si>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</si>
  <si>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</si>
  <si>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</si>
  <si>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</si>
  <si>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</si>
  <si>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</si>
  <si>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</si>
  <si>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</si>
  <si>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</si>
  <si>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</si>
  <si>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</si>
  <si>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</si>
  <si>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</si>
  <si>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</si>
  <si>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</si>
  <si>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</si>
  <si>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</si>
  <si>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</si>
  <si>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</si>
  <si>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</si>
  <si>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</si>
  <si>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</si>
  <si>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</si>
  <si>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</si>
  <si>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</si>
  <si>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</si>
  <si>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</si>
  <si>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</si>
  <si>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</si>
  <si>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</si>
  <si>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</si>
  <si>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</si>
  <si>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</si>
  <si>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</si>
  <si>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</si>
  <si>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</si>
  <si>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</si>
  <si>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</si>
  <si>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</si>
  <si>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</si>
  <si>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</si>
  <si>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</si>
  <si>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</si>
  <si>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</si>
  <si>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</si>
  <si>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</si>
  <si>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</si>
  <si>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</si>
  <si>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</si>
  <si>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</si>
  <si>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</si>
  <si>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</si>
  <si>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</si>
  <si>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</si>
  <si>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</si>
  <si>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</si>
  <si>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</si>
  <si>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</si>
  <si>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</si>
  <si>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</si>
  <si>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</si>
  <si>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</si>
  <si>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</si>
  <si>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</si>
  <si>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</si>
  <si>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</si>
  <si>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</si>
  <si>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</si>
  <si>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</si>
  <si>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</si>
  <si>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</si>
  <si>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</si>
  <si>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</si>
  <si>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</si>
  <si>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</si>
  <si>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</si>
  <si>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</si>
  <si>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</si>
  <si>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</si>
  <si>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</si>
  <si>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</si>
  <si>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</si>
  <si>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</si>
  <si>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</si>
  <si>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</si>
  <si>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</si>
  <si>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</si>
  <si>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</si>
  <si>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</si>
  <si>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</si>
  <si>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</si>
  <si>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</si>
  <si>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</si>
  <si>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</si>
  <si>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</si>
  <si>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</si>
  <si>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</si>
  <si>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</si>
  <si>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</si>
  <si>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</si>
  <si>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</si>
  <si>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</si>
  <si>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</si>
  <si>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</si>
  <si>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</si>
  <si>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</si>
  <si>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</si>
  <si>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</si>
  <si>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</si>
  <si>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</si>
  <si>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</si>
  <si>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</si>
  <si>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</si>
  <si>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</si>
  <si>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</si>
  <si>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</si>
  <si>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</si>
  <si>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</si>
  <si>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</si>
  <si>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</si>
  <si>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</si>
  <si>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</si>
  <si>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</si>
  <si>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</si>
  <si>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</si>
  <si>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</si>
  <si>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</si>
  <si>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</si>
  <si>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</si>
  <si>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</si>
  <si>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</si>
  <si>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</si>
  <si>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</si>
  <si>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</si>
  <si>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</si>
  <si>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</si>
  <si>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</si>
  <si>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</si>
  <si>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</si>
  <si>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</si>
  <si>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</si>
  <si>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</si>
  <si>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</si>
  <si>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</si>
  <si>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</si>
  <si>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</si>
  <si>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</si>
  <si>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</si>
  <si>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</si>
  <si>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</si>
  <si>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</si>
  <si>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</si>
  <si>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</si>
  <si>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</si>
  <si>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</si>
  <si>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</si>
  <si>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</si>
  <si>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</si>
  <si>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</si>
  <si>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</si>
  <si>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</si>
  <si>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</si>
  <si>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</si>
  <si>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</si>
  <si>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</si>
  <si>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</si>
  <si>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</si>
  <si>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</si>
  <si>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</si>
  <si>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</si>
  <si>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</si>
  <si>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</si>
  <si>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</si>
  <si>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</si>
  <si>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</si>
  <si>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</si>
  <si>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</si>
  <si>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</si>
  <si>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</si>
  <si>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</si>
  <si>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</si>
  <si>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</si>
  <si>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</si>
  <si>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</si>
  <si>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</si>
  <si>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</si>
  <si>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</si>
  <si>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</si>
  <si>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</si>
  <si>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</si>
  <si>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</si>
  <si>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</si>
  <si>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</si>
  <si>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</si>
  <si>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</si>
  <si>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</si>
  <si>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</si>
  <si>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</si>
  <si>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</si>
  <si>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</si>
  <si>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</si>
  <si>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</si>
  <si>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</si>
  <si>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</si>
  <si>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</si>
  <si>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</si>
  <si>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</si>
  <si>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</si>
  <si>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</si>
  <si>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</si>
  <si>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</si>
  <si>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</si>
  <si>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</si>
  <si>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</si>
  <si>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</si>
  <si>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</si>
  <si>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</si>
  <si>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</si>
  <si>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</si>
  <si>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</si>
  <si>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</si>
  <si>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</si>
  <si>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</si>
  <si>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</si>
  <si>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</si>
  <si>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</si>
  <si>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</si>
  <si>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</si>
  <si>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</si>
  <si>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</si>
  <si>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</si>
  <si>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</si>
  <si>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</si>
  <si>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</si>
  <si>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</si>
  <si>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</si>
  <si>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</si>
  <si>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</si>
  <si>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</si>
  <si>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</si>
  <si>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</si>
  <si>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</si>
  <si>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</si>
  <si>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</si>
  <si>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</si>
  <si>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</si>
  <si>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</si>
  <si>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</si>
  <si>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</si>
  <si>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</si>
  <si>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</si>
  <si>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</si>
  <si>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</si>
  <si>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</si>
  <si>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</si>
  <si>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</si>
  <si>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</si>
  <si>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</si>
  <si>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</si>
  <si>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</si>
  <si>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</si>
  <si>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</si>
  <si>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</si>
  <si>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</si>
  <si>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</si>
  <si>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</si>
  <si>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</si>
  <si>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</si>
  <si>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</si>
  <si>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</si>
  <si>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</si>
  <si>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</si>
  <si>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</si>
  <si>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</si>
  <si>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</si>
  <si>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</si>
  <si>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</si>
  <si>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</si>
  <si>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</si>
  <si>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</si>
  <si>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</si>
  <si>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</si>
  <si>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</si>
  <si>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</si>
  <si>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</si>
  <si>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</si>
  <si>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</si>
  <si>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</si>
  <si>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</si>
  <si>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</si>
  <si>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</si>
  <si>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</si>
  <si>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</si>
  <si>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</si>
  <si>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</si>
  <si>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</si>
  <si>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</si>
  <si>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</si>
  <si>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</si>
  <si>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</si>
  <si>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</si>
  <si>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</si>
  <si>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</si>
  <si>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</si>
  <si>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</si>
  <si>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</si>
  <si>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</si>
  <si>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</si>
  <si>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</si>
  <si>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</si>
  <si>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</si>
  <si>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</si>
  <si>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</si>
  <si>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</si>
  <si>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</si>
  <si>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</si>
  <si>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</si>
  <si>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</si>
  <si>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</si>
  <si>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</si>
  <si>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</si>
  <si>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</si>
  <si>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</si>
  <si>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</si>
  <si>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</si>
  <si>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</si>
  <si>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</si>
  <si>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</si>
  <si>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</si>
  <si>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</si>
  <si>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</si>
  <si>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</si>
  <si>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</si>
  <si>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</si>
  <si>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</si>
  <si>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</si>
  <si>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</si>
  <si>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</si>
  <si>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</si>
  <si>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</si>
  <si>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</si>
  <si>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</si>
  <si>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</si>
  <si>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</si>
  <si>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</si>
  <si>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</si>
  <si>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</si>
  <si>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</si>
  <si>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</si>
  <si>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</si>
  <si>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</si>
  <si>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</si>
  <si>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</si>
  <si>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</si>
  <si>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</si>
  <si>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</si>
  <si>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</si>
  <si>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</si>
  <si>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</si>
  <si>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</si>
  <si>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</si>
  <si>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</si>
  <si>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</si>
  <si>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</si>
  <si>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</si>
  <si>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</si>
  <si>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</si>
  <si>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</si>
  <si>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</si>
  <si>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</si>
  <si>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</si>
  <si>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</si>
  <si>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</si>
  <si>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</si>
  <si>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</si>
  <si>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</si>
  <si>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</si>
  <si>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</si>
  <si>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</si>
  <si>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</si>
  <si>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</si>
  <si>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</si>
  <si>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</si>
  <si>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</si>
  <si>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</si>
  <si>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</si>
  <si>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</si>
  <si>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</si>
  <si>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</si>
  <si>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</si>
  <si>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</si>
  <si>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</si>
  <si>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</si>
  <si>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</si>
  <si>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</si>
  <si>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</si>
  <si>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</si>
  <si>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</si>
  <si>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</si>
  <si>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</si>
  <si>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</si>
  <si>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</si>
  <si>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</si>
  <si>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</si>
  <si>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</si>
  <si>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</si>
  <si>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</si>
  <si>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</si>
  <si>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</si>
  <si>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</si>
  <si>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</si>
  <si>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</si>
  <si>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</si>
  <si>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</si>
  <si>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</si>
  <si>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</si>
  <si>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</si>
  <si>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</si>
  <si>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</si>
  <si>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</si>
  <si>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</si>
  <si>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</si>
  <si>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</si>
  <si>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</si>
  <si>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</si>
  <si>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</si>
  <si>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</si>
  <si>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</si>
  <si>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</si>
  <si>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</si>
  <si>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</si>
  <si>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</si>
  <si>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</si>
  <si>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</si>
  <si>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</si>
  <si>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</si>
  <si>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</si>
  <si>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</si>
  <si>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</si>
  <si>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</si>
  <si>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</si>
  <si>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</si>
  <si>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</si>
  <si>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</si>
  <si>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</si>
  <si>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</si>
  <si>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</si>
  <si>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</si>
  <si>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</si>
  <si>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</si>
  <si>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</si>
  <si>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</si>
  <si>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</si>
  <si>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</si>
  <si>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</si>
  <si>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</si>
  <si>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</si>
  <si>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</si>
  <si>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</si>
  <si>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</si>
  <si>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</si>
  <si>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</si>
  <si>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</si>
  <si>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</si>
  <si>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</si>
  <si>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</si>
  <si>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</si>
  <si>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</si>
  <si>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</si>
  <si>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</si>
  <si>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</si>
  <si>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</si>
  <si>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</si>
  <si>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</si>
  <si>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</si>
  <si>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</si>
  <si>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</si>
  <si>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</si>
  <si>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</si>
  <si>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</si>
  <si>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</si>
  <si>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</si>
  <si>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</si>
  <si>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</si>
  <si>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</si>
  <si>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</si>
  <si>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</si>
  <si>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</si>
  <si>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</si>
  <si>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</si>
  <si>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</si>
  <si>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</si>
  <si>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</si>
  <si>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</si>
  <si>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</si>
  <si>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</si>
  <si>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</si>
  <si>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</si>
  <si>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</si>
  <si>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</si>
  <si>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</si>
  <si>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</si>
  <si>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</si>
  <si>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</si>
  <si>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</si>
  <si>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</si>
  <si>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</si>
  <si>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</si>
  <si>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</si>
  <si>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</si>
  <si>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</si>
  <si>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</si>
  <si>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</si>
  <si>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</si>
  <si>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</si>
  <si>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</si>
  <si>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</si>
  <si>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</si>
  <si>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</si>
  <si>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</si>
  <si>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</si>
  <si>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</si>
  <si>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</si>
  <si>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</si>
  <si>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</si>
  <si>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</si>
  <si>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</si>
  <si>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</si>
  <si>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</si>
  <si>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</si>
  <si>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</si>
  <si>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</si>
  <si>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</si>
  <si>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</si>
  <si>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</si>
  <si>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</si>
  <si>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</si>
  <si>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</si>
  <si>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</si>
  <si>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</si>
  <si>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</si>
  <si>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</si>
  <si>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</si>
  <si>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</si>
  <si>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</si>
  <si>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</si>
  <si>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</si>
  <si>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</si>
  <si>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</si>
  <si>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</si>
  <si>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</si>
  <si>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</si>
  <si>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</si>
  <si>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</si>
  <si>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</si>
  <si>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</si>
  <si>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</si>
  <si>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</si>
  <si>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</si>
  <si>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</si>
  <si>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</si>
  <si>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</si>
  <si>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</si>
  <si>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</si>
  <si>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</si>
  <si>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</si>
  <si>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</si>
  <si>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</si>
  <si>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</si>
  <si>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</si>
  <si>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</si>
  <si>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</si>
  <si>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</si>
  <si>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</si>
  <si>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</si>
  <si>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</si>
  <si>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</si>
  <si>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</si>
  <si>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</si>
  <si>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</si>
  <si>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</si>
  <si>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</si>
  <si>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</si>
  <si>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</si>
  <si>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</si>
  <si>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</si>
  <si>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</si>
  <si>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</si>
  <si>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</si>
  <si>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</si>
  <si>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</si>
  <si>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</si>
  <si>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</si>
  <si>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</si>
  <si>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</si>
  <si>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</si>
  <si>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</si>
  <si>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</si>
  <si>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</si>
  <si>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</si>
  <si>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</si>
  <si>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</si>
  <si>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</si>
  <si>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</si>
  <si>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</si>
  <si>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</si>
  <si>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</si>
  <si>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</si>
  <si>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</si>
  <si>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</si>
  <si>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</si>
  <si>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</si>
  <si>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</si>
  <si>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</si>
  <si>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</si>
  <si>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</si>
  <si>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</si>
  <si>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</si>
  <si>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</si>
  <si>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</si>
  <si>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</si>
  <si>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</si>
  <si>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</si>
  <si>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</si>
  <si>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</si>
  <si>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</si>
  <si>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</si>
  <si>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</si>
  <si>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</si>
  <si>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</si>
  <si>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</si>
  <si>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</si>
  <si>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</si>
  <si>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</si>
  <si>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</si>
  <si>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</si>
  <si>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</si>
  <si>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</si>
  <si>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</si>
  <si>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</si>
  <si>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</si>
  <si>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</si>
  <si>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</si>
  <si>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</si>
  <si>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</si>
  <si>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</si>
  <si>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</si>
  <si>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</si>
  <si>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</si>
  <si>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</si>
  <si>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</si>
  <si>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</si>
  <si>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</si>
  <si>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</si>
  <si>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</si>
  <si>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</si>
  <si>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</si>
  <si>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</si>
  <si>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</si>
  <si>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</si>
  <si>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</si>
  <si>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</si>
  <si>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</si>
  <si>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</si>
  <si>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</si>
  <si>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</si>
  <si>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</si>
  <si>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</si>
  <si>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</si>
  <si>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</si>
  <si>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</si>
  <si>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</si>
  <si>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</si>
  <si>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</si>
  <si>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</si>
  <si>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</si>
  <si>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</si>
  <si>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</si>
  <si>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</si>
  <si>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</si>
  <si>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</si>
  <si>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</si>
  <si>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</si>
  <si>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</si>
  <si>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</si>
  <si>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</si>
  <si>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</si>
  <si>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</si>
  <si>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</si>
  <si>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</si>
  <si>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</si>
  <si>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</si>
  <si>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</si>
  <si>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</si>
  <si>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</si>
  <si>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</si>
  <si>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</si>
  <si>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</si>
  <si>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</si>
  <si>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</si>
  <si>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</si>
  <si>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</si>
  <si>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</si>
  <si>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</si>
  <si>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</si>
  <si>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</si>
  <si>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</si>
  <si>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</si>
  <si>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</si>
  <si>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</si>
  <si>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</si>
  <si>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</si>
  <si>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</si>
  <si>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</si>
  <si>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</si>
  <si>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</si>
  <si>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</si>
  <si>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</si>
  <si>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</si>
  <si>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</si>
  <si>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</si>
  <si>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</si>
  <si>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</si>
  <si>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</si>
  <si>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</si>
  <si>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</si>
  <si>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</si>
  <si>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</si>
  <si>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</si>
  <si>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</si>
  <si>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</si>
  <si>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</si>
  <si>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</si>
  <si>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</si>
  <si>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</si>
  <si>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</si>
  <si>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</si>
  <si>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</si>
  <si>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</si>
  <si>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</si>
  <si>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</si>
  <si>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</si>
  <si>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</si>
  <si>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</si>
  <si>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</si>
  <si>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</si>
  <si>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</si>
  <si>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</si>
  <si>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</si>
  <si>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</si>
  <si>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</si>
  <si>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</si>
  <si>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</si>
  <si>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</si>
  <si>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</si>
  <si>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</si>
  <si>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</si>
  <si>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</si>
  <si>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</si>
  <si>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</si>
  <si>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</si>
  <si>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</si>
  <si>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</si>
  <si>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</si>
  <si>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</si>
  <si>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</si>
  <si>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</si>
  <si>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</si>
  <si>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</si>
  <si>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</si>
  <si>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</si>
  <si>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</si>
  <si>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</si>
  <si>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</si>
  <si>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</si>
  <si>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</si>
  <si>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</si>
  <si>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</si>
  <si>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</si>
  <si>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</si>
  <si>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</si>
  <si>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</si>
  <si>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</si>
  <si>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</si>
  <si>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</si>
  <si>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</si>
  <si>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</si>
  <si>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</si>
  <si>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</si>
  <si>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</si>
  <si>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</si>
  <si>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</si>
  <si>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</si>
  <si>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</si>
  <si>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</si>
  <si>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</si>
  <si>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</si>
  <si>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</si>
  <si>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</si>
  <si>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</si>
  <si>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</si>
  <si>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</si>
  <si>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</si>
  <si>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</si>
  <si>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</si>
  <si>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</si>
  <si>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</si>
  <si>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</si>
  <si>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</si>
  <si>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</si>
  <si>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</si>
  <si>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</si>
  <si>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</si>
  <si>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</si>
  <si>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</si>
  <si>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</si>
  <si>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</si>
  <si>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</si>
  <si>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</si>
  <si>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</si>
  <si>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</si>
  <si>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</si>
  <si>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</si>
  <si>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</si>
  <si>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</si>
  <si>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</si>
  <si>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</si>
  <si>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</si>
  <si>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</si>
  <si>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</si>
  <si>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</si>
  <si>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</si>
  <si>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</si>
  <si>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</si>
  <si>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</si>
  <si>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</si>
  <si>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</si>
  <si>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</si>
  <si>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</si>
  <si>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</si>
  <si>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</si>
  <si>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</si>
  <si>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</si>
  <si>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</si>
  <si>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</si>
  <si>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</si>
  <si>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</si>
  <si>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</si>
  <si>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</si>
  <si>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</si>
  <si>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</si>
  <si>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</si>
  <si>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</si>
  <si>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</si>
  <si>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</si>
  <si>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</si>
  <si>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</si>
  <si>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</si>
  <si>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</si>
  <si>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</si>
  <si>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</si>
  <si>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</si>
  <si>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</si>
  <si>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</si>
  <si>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</si>
  <si>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</si>
  <si>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</si>
  <si>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</si>
  <si>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</si>
  <si>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</si>
  <si>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</si>
  <si>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</si>
  <si>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</si>
  <si>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</si>
  <si>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</si>
  <si>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</si>
  <si>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</si>
  <si>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</si>
  <si>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</si>
  <si>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</si>
  <si>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</si>
  <si>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</si>
  <si>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</si>
  <si>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</si>
  <si>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</si>
  <si>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</si>
  <si>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</si>
  <si>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</si>
  <si>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</si>
  <si>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</si>
  <si>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</si>
  <si>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</si>
  <si>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</si>
  <si>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</si>
  <si>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</si>
  <si>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</si>
  <si>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</si>
  <si>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</si>
  <si>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</si>
  <si>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</si>
  <si>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</si>
  <si>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</si>
  <si>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</si>
  <si>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</si>
  <si>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</si>
  <si>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</si>
  <si>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</si>
  <si>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</si>
  <si>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</si>
  <si>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</si>
  <si>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</si>
  <si>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</si>
  <si>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</si>
  <si>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</si>
  <si>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</si>
  <si>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</si>
  <si>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</si>
  <si>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</si>
  <si>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</si>
  <si>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</si>
  <si>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</si>
  <si>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</si>
  <si>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</si>
  <si>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</si>
  <si>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</si>
  <si>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</si>
  <si>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</si>
  <si>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</si>
  <si>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</si>
  <si>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</si>
  <si>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</si>
  <si>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</si>
  <si>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</si>
  <si>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</si>
  <si>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</si>
  <si>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</si>
  <si>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</si>
  <si>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</si>
  <si>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</si>
  <si>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</si>
  <si>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</si>
  <si>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</si>
  <si>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</si>
  <si>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</si>
  <si>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</si>
  <si>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</si>
  <si>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</si>
  <si>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</si>
  <si>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</si>
  <si>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</si>
  <si>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</si>
  <si>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</si>
  <si>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</si>
  <si>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</si>
  <si>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</si>
  <si>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</si>
  <si>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</si>
  <si>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</si>
  <si>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</si>
  <si>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</si>
  <si>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</si>
  <si>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</si>
  <si>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</si>
  <si>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</si>
  <si>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</si>
  <si>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</si>
  <si>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</si>
  <si>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</si>
  <si>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</si>
  <si>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</si>
  <si>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</si>
  <si>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</si>
  <si>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</si>
  <si>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</si>
  <si>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</si>
  <si>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</si>
  <si>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</si>
  <si>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</si>
  <si>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</si>
  <si>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</si>
  <si>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</si>
  <si>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</si>
  <si>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</si>
  <si>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</si>
  <si>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</si>
  <si>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</si>
  <si>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</si>
  <si>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</si>
  <si>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</si>
  <si>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</si>
  <si>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</si>
  <si>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</si>
  <si>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</si>
  <si>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</si>
  <si>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</si>
  <si>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</si>
  <si>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</si>
  <si>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</si>
  <si>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</si>
  <si>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</si>
  <si>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</si>
  <si>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</si>
  <si>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</si>
  <si>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</si>
  <si>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</si>
  <si>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</si>
  <si>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</si>
  <si>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</si>
  <si>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</si>
  <si>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</si>
  <si>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</si>
  <si>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</si>
  <si>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</si>
  <si>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</si>
  <si>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</si>
  <si>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</si>
  <si>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</si>
  <si>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</si>
  <si>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</si>
  <si>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</si>
  <si>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</si>
  <si>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</si>
  <si>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</si>
  <si>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</si>
  <si>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</si>
  <si>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</si>
  <si>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</si>
  <si>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</si>
  <si>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</si>
  <si>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</si>
  <si>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</si>
  <si>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</si>
  <si>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</si>
  <si>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</si>
  <si>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</si>
  <si>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</si>
  <si>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</si>
  <si>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</si>
  <si>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</si>
  <si>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</si>
  <si>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</si>
  <si>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</si>
  <si>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</si>
  <si>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</si>
  <si>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</si>
  <si>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</si>
  <si>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</si>
  <si>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</si>
  <si>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</si>
  <si>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</si>
  <si>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</si>
  <si>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</si>
  <si>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</si>
  <si>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</si>
  <si>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</si>
  <si>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</si>
  <si>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</si>
  <si>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</si>
  <si>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</si>
  <si>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</si>
  <si>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</si>
  <si>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</si>
  <si>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</si>
  <si>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</si>
  <si>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</si>
  <si>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</si>
  <si>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</si>
  <si>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</si>
  <si>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</si>
  <si>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</si>
  <si>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</si>
  <si>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</si>
  <si>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</si>
  <si>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</si>
  <si>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</si>
  <si>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</si>
  <si>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</si>
  <si>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</si>
  <si>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</si>
  <si>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</si>
  <si>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</si>
  <si>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</si>
  <si>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</si>
  <si>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</si>
  <si>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</si>
  <si>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</si>
  <si>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</si>
  <si>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</si>
  <si>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</si>
  <si>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</si>
  <si>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</si>
  <si>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</si>
  <si>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</si>
  <si>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</si>
  <si>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</si>
  <si>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</si>
  <si>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</si>
  <si>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</si>
  <si>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</si>
  <si>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</si>
  <si>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</si>
  <si>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</si>
  <si>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</si>
  <si>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</si>
  <si>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</si>
  <si>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</si>
  <si>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</si>
  <si>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</si>
  <si>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</si>
  <si>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</si>
  <si>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</si>
  <si>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</si>
  <si>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</si>
  <si>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</si>
  <si>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</si>
  <si>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</si>
  <si>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</si>
  <si>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</si>
  <si>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</si>
  <si>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</si>
  <si>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</si>
  <si>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</si>
  <si>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</si>
  <si>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</si>
  <si>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</si>
  <si>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</si>
  <si>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</si>
  <si>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</si>
  <si>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</si>
  <si>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</si>
  <si>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</si>
  <si>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</si>
  <si>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</si>
  <si>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</si>
  <si>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</si>
  <si>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</si>
  <si>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</si>
  <si>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</si>
  <si>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</si>
  <si>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</si>
  <si>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</si>
  <si>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</si>
  <si>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</si>
  <si>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</si>
  <si>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</si>
  <si>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</si>
  <si>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</si>
  <si>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</si>
  <si>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</si>
  <si>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</si>
  <si>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</si>
  <si>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</si>
  <si>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</si>
  <si>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</si>
  <si>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</si>
  <si>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</si>
  <si>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</si>
  <si>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</si>
  <si>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</si>
  <si>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</si>
  <si>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</si>
  <si>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</si>
  <si>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</si>
  <si>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</si>
  <si>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</si>
  <si>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</si>
  <si>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</si>
  <si>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</si>
  <si>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</si>
  <si>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</si>
  <si>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</si>
  <si>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</si>
  <si>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</si>
  <si>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</si>
  <si>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</si>
  <si>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</si>
  <si>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</si>
  <si>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</si>
  <si>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</si>
  <si>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</si>
  <si>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</si>
  <si>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</si>
  <si>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</si>
  <si>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</si>
  <si>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</si>
  <si>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</si>
  <si>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</si>
  <si>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</si>
  <si>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</si>
  <si>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</si>
  <si>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</si>
  <si>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</si>
  <si>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</si>
  <si>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</si>
  <si>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</si>
  <si>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</si>
  <si>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</si>
  <si>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</si>
  <si>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</si>
  <si>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</si>
  <si>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</si>
  <si>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</si>
  <si>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</si>
  <si>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</si>
  <si>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</si>
  <si>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</si>
  <si>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</si>
  <si>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</si>
  <si>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</si>
  <si>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</si>
  <si>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</si>
  <si>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</si>
  <si>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</si>
  <si>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</si>
  <si>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</si>
  <si>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</si>
  <si>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</si>
  <si>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</si>
  <si>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</si>
  <si>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</si>
  <si>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</si>
  <si>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</si>
  <si>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</si>
  <si>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</si>
  <si>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</si>
  <si>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</si>
  <si>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</si>
  <si>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</si>
  <si>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</si>
  <si>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</si>
  <si>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</si>
  <si>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</si>
  <si>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</si>
  <si>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</si>
  <si>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</si>
  <si>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</si>
  <si>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</si>
  <si>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</si>
  <si>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</si>
  <si>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</si>
  <si>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</si>
  <si>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</si>
  <si>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</si>
  <si>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</si>
  <si>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</si>
  <si>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</si>
  <si>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</si>
  <si>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</si>
  <si>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</si>
  <si>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</si>
  <si>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</si>
  <si>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</si>
  <si>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</si>
  <si>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</si>
  <si>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</si>
  <si>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</si>
  <si>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</si>
  <si>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</si>
  <si>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</si>
  <si>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</si>
  <si>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</si>
  <si>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</si>
  <si>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</si>
  <si>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</si>
  <si>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</si>
  <si>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</si>
  <si>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</si>
  <si>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</si>
  <si>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</si>
  <si>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</si>
  <si>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</si>
  <si>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</si>
  <si>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</si>
  <si>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</si>
  <si>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</si>
  <si>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</si>
  <si>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</si>
  <si>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</si>
  <si>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</si>
  <si>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</si>
  <si>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</si>
  <si>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</si>
  <si>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</si>
  <si>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</si>
  <si>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</si>
  <si>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</si>
  <si>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</si>
  <si>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</si>
  <si>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</si>
  <si>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</si>
  <si>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</si>
  <si>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</si>
  <si>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</si>
  <si>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</si>
  <si>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</si>
  <si>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</si>
  <si>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</si>
  <si>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</si>
  <si>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</si>
  <si>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</si>
  <si>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</si>
  <si>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</si>
  <si>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</si>
  <si>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</si>
  <si>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</si>
  <si>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</si>
  <si>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</si>
  <si>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</si>
  <si>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</si>
  <si>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</si>
  <si>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</si>
  <si>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</si>
  <si>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</si>
  <si>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</si>
  <si>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</si>
  <si>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</si>
  <si>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</si>
  <si>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</si>
  <si>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</si>
  <si>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</si>
  <si>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</si>
  <si>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</si>
  <si>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</si>
  <si>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</si>
  <si>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</si>
  <si>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</si>
  <si>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</si>
  <si>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</si>
  <si>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</si>
  <si>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</si>
  <si>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</si>
  <si>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</si>
  <si>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</si>
  <si>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</si>
  <si>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</si>
  <si>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</si>
  <si>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</si>
  <si>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</si>
  <si>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</si>
  <si>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</si>
  <si>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</si>
  <si>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</si>
  <si>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</si>
  <si>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</si>
  <si>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</si>
  <si>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</si>
  <si>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</si>
  <si>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</si>
  <si>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</si>
  <si>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</si>
  <si>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</si>
  <si>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</si>
  <si>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</si>
  <si>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</si>
  <si>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</si>
  <si>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</si>
  <si>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</si>
  <si>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</si>
  <si>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</si>
  <si>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</si>
  <si>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</si>
  <si>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</si>
  <si>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</si>
  <si>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</si>
  <si>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</si>
  <si>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</si>
  <si>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</si>
  <si>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</si>
  <si>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</si>
  <si>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</si>
  <si>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</si>
  <si>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</si>
  <si>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</si>
  <si>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</si>
  <si>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</si>
  <si>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</si>
  <si>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</si>
  <si>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</si>
  <si>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</si>
  <si>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</si>
  <si>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</si>
  <si>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</si>
  <si>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</si>
  <si>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</si>
  <si>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</si>
  <si>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</si>
  <si>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</si>
  <si>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</si>
  <si>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</si>
  <si>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</si>
  <si>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</si>
  <si>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</si>
  <si>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</si>
  <si>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</si>
  <si>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</si>
  <si>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</si>
  <si>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</si>
  <si>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</si>
  <si>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</si>
  <si>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</si>
  <si>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</si>
  <si>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</si>
  <si>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</si>
  <si>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</si>
  <si>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</si>
  <si>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</si>
  <si>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</si>
  <si>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</si>
  <si>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</si>
  <si>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</si>
  <si>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</si>
  <si>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</si>
  <si>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</si>
  <si>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</si>
  <si>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</si>
  <si>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</si>
  <si>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</si>
  <si>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</si>
  <si>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</si>
  <si>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</si>
  <si>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</si>
  <si>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</si>
  <si>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</si>
  <si>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</si>
  <si>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</si>
  <si>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</si>
  <si>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</si>
  <si>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</si>
  <si>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</si>
  <si>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</si>
  <si>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</si>
  <si>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</si>
  <si>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</si>
  <si>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</si>
  <si>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</si>
  <si>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</si>
  <si>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</si>
  <si>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</si>
  <si>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</si>
  <si>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</si>
  <si>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</si>
  <si>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</si>
  <si>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</si>
  <si>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</si>
  <si>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</si>
  <si>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</si>
  <si>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</si>
  <si>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</si>
  <si>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</si>
  <si>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</si>
  <si>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</si>
  <si>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</si>
  <si>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</si>
  <si>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</si>
  <si>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</si>
  <si>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</si>
  <si>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</si>
  <si>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</si>
  <si>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</si>
  <si>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</si>
  <si>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</si>
  <si>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</si>
  <si>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</si>
  <si>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</si>
  <si>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</si>
  <si>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</si>
  <si>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</si>
  <si>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</si>
  <si>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</si>
  <si>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</si>
  <si>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</si>
  <si>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</si>
  <si>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</si>
  <si>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</si>
  <si>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</si>
  <si>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</si>
  <si>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</si>
  <si>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</si>
  <si>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</si>
  <si>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</si>
  <si>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</si>
  <si>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</si>
  <si>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</si>
  <si>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</si>
  <si>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</si>
  <si>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</si>
  <si>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</si>
  <si>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</si>
  <si>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</si>
  <si>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</si>
  <si>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</si>
  <si>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</si>
  <si>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</si>
  <si>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</si>
  <si>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</si>
  <si>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</si>
  <si>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</si>
  <si>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</si>
  <si>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</si>
  <si>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</si>
  <si>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</si>
  <si>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</si>
  <si>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</si>
  <si>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</si>
  <si>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</si>
  <si>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</si>
  <si>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</si>
  <si>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</si>
  <si>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</si>
  <si>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</si>
  <si>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</si>
  <si>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</si>
  <si>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</si>
  <si>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</si>
  <si>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</si>
  <si>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</si>
  <si>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</si>
  <si>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</si>
  <si>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</si>
  <si>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</si>
  <si>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</si>
  <si>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</si>
  <si>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</si>
  <si>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</si>
  <si>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</si>
  <si>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</si>
  <si>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</si>
  <si>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</si>
  <si>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</si>
  <si>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</si>
  <si>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</si>
  <si>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</si>
  <si>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</si>
  <si>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</si>
  <si>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</si>
  <si>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</si>
  <si>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</si>
  <si>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</si>
  <si>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</si>
  <si>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</si>
  <si>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</si>
  <si>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</si>
  <si>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</si>
  <si>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</si>
  <si>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</si>
  <si>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</si>
  <si>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</si>
  <si>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</si>
  <si>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</si>
  <si>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</si>
  <si>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</si>
  <si>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</si>
  <si>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</si>
  <si>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</si>
  <si>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</si>
  <si>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</si>
  <si>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</si>
  <si>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</si>
  <si>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</si>
  <si>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</si>
  <si>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</si>
  <si>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</si>
  <si>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</si>
  <si>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</si>
  <si>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</si>
  <si>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</si>
  <si>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</si>
  <si>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</si>
  <si>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</si>
  <si>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</si>
  <si>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</si>
  <si>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</si>
  <si>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</si>
  <si>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</si>
  <si>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</si>
  <si>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</si>
  <si>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</si>
  <si>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</si>
  <si>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</si>
  <si>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</si>
  <si>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</si>
  <si>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</si>
  <si>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</si>
  <si>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</si>
  <si>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</si>
  <si>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</si>
  <si>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</si>
  <si>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</si>
  <si>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</si>
  <si>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</si>
  <si>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</si>
  <si>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</si>
  <si>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</si>
  <si>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</si>
  <si>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</si>
  <si>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</si>
  <si>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</si>
  <si>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</si>
  <si>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</si>
  <si>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</si>
  <si>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</si>
  <si>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</si>
  <si>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</si>
  <si>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</si>
  <si>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</si>
  <si>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</si>
  <si>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</si>
  <si>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</si>
  <si>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</si>
  <si>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</si>
  <si>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</si>
  <si>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</si>
  <si>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</si>
  <si>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</si>
  <si>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</si>
  <si>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</si>
  <si>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</si>
  <si>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</si>
  <si>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</si>
  <si>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</si>
  <si>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</si>
  <si>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</si>
  <si>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</si>
  <si>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</si>
  <si>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</si>
  <si>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</si>
  <si>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</si>
  <si>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</si>
  <si>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</si>
  <si>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</si>
  <si>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</si>
  <si>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</si>
  <si>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</si>
  <si>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</si>
  <si>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</si>
  <si>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</si>
  <si>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</si>
  <si>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</si>
  <si>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</si>
  <si>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</si>
  <si>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</si>
  <si>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</si>
  <si>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</si>
  <si>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</si>
  <si>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</si>
  <si>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</si>
  <si>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</si>
  <si>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</si>
  <si>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</si>
  <si>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</si>
  <si>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</si>
  <si>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</si>
  <si>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</si>
  <si>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</si>
  <si>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</si>
  <si>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</si>
  <si>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</si>
  <si>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</si>
  <si>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</si>
  <si>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</si>
  <si>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</si>
  <si>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</si>
  <si>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</si>
  <si>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</si>
  <si>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</si>
  <si>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</si>
  <si>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</si>
  <si>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</si>
  <si>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</si>
  <si>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</si>
  <si>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</si>
  <si>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</si>
  <si>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</si>
  <si>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</si>
  <si>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</si>
  <si>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</si>
  <si>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</si>
  <si>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</si>
  <si>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</si>
  <si>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</si>
  <si>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</si>
  <si>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</si>
  <si>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</si>
  <si>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</si>
  <si>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</si>
  <si>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</si>
  <si>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</si>
  <si>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</si>
  <si>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</si>
  <si>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</si>
  <si>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</si>
  <si>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</si>
  <si>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</si>
  <si>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</si>
  <si>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</si>
  <si>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</si>
  <si>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</si>
  <si>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</si>
  <si>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</si>
  <si>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</si>
  <si>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</si>
  <si>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</si>
  <si>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</si>
  <si>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</si>
  <si>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</si>
  <si>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</si>
  <si>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</si>
  <si>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</si>
  <si>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</si>
  <si>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</si>
  <si>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</si>
  <si>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</si>
  <si>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</si>
  <si>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</si>
  <si>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</si>
  <si>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</si>
  <si>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</si>
  <si>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</si>
  <si>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</si>
  <si>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</si>
  <si>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</si>
  <si>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</si>
  <si>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</si>
  <si>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</si>
  <si>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</si>
  <si>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</si>
  <si>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</si>
  <si>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</si>
  <si>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</si>
  <si>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</si>
  <si>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</si>
  <si>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</si>
  <si>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</si>
  <si>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</si>
  <si>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</si>
  <si>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</si>
  <si>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</si>
  <si>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</si>
  <si>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</si>
  <si>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</si>
  <si>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</si>
  <si>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</si>
  <si>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</si>
  <si>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</si>
  <si>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</si>
  <si>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</si>
  <si>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</si>
  <si>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</si>
  <si>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</si>
  <si>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</si>
  <si>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</si>
  <si>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</si>
  <si>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</si>
  <si>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</si>
  <si>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</si>
  <si>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</si>
  <si>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</si>
  <si>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</si>
  <si>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</si>
  <si>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</si>
  <si>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</si>
  <si>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</si>
  <si>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</si>
  <si>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</si>
  <si>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</si>
  <si>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</si>
  <si>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</si>
  <si>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</si>
  <si>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</si>
  <si>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</si>
  <si>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</si>
  <si>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</si>
  <si>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</si>
  <si>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</si>
  <si>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</si>
  <si>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</si>
  <si>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</si>
  <si>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</si>
  <si>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</si>
  <si>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</si>
  <si>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</si>
  <si>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</si>
  <si>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</si>
  <si>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</si>
  <si>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</si>
  <si>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</si>
  <si>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</si>
  <si>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</si>
  <si>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</si>
  <si>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</si>
  <si>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</si>
  <si>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</si>
  <si>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</si>
  <si>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</si>
  <si>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</si>
  <si>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</si>
  <si>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</si>
  <si>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</si>
  <si>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</si>
  <si>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</si>
  <si>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</si>
  <si>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</si>
  <si>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</si>
  <si>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</si>
  <si>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</si>
  <si>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</si>
  <si>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</si>
  <si>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</si>
  <si>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</si>
  <si>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</si>
  <si>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</si>
  <si>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</si>
  <si>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</si>
  <si>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</si>
  <si>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</si>
  <si>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</si>
  <si>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</si>
  <si>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</si>
  <si>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</si>
  <si>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</si>
  <si>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</si>
  <si>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</si>
  <si>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</si>
  <si>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</si>
  <si>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</si>
  <si>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</si>
  <si>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</si>
  <si>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</si>
  <si>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</si>
  <si>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</si>
  <si>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</si>
  <si>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</si>
  <si>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</si>
  <si>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</si>
  <si>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</si>
  <si>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</si>
  <si>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</si>
  <si>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</si>
  <si>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</si>
  <si>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</si>
  <si>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</si>
  <si>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</si>
  <si>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</si>
  <si>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</si>
  <si>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</si>
  <si>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</si>
  <si>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</si>
  <si>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</si>
  <si>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</si>
  <si>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</si>
  <si>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</si>
  <si>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</si>
  <si>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</si>
  <si>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</si>
  <si>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</si>
  <si>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</si>
  <si>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</si>
  <si>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</si>
  <si>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</si>
  <si>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</si>
  <si>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</si>
  <si>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</si>
  <si>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</si>
  <si>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</si>
  <si>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</si>
  <si>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</si>
  <si>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</si>
  <si>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</si>
  <si>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</si>
  <si>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</si>
  <si>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</si>
  <si>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</si>
  <si>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</si>
  <si>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</si>
  <si>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</si>
  <si>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</si>
  <si>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</si>
  <si>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</si>
  <si>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</si>
  <si>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</si>
  <si>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</si>
  <si>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</si>
  <si>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</si>
  <si>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</si>
  <si>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</si>
  <si>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</si>
  <si>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</si>
  <si>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</si>
  <si>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</si>
  <si>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</si>
  <si>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</si>
  <si>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</si>
  <si>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</si>
  <si>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</si>
  <si>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</si>
  <si>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</si>
  <si>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</si>
  <si>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</si>
  <si>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</si>
  <si>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</si>
  <si>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</si>
  <si>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</si>
  <si>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</si>
  <si>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</si>
  <si>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</si>
  <si>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</si>
  <si>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</si>
  <si>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</si>
  <si>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</si>
  <si>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</si>
  <si>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</si>
  <si>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</si>
  <si>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</si>
  <si>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</si>
  <si>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</si>
  <si>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</si>
  <si>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</si>
  <si>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</si>
  <si>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</si>
  <si>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</si>
  <si>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</si>
  <si>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</si>
  <si>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</si>
  <si>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</si>
  <si>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</si>
  <si>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</si>
  <si>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</si>
  <si>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</si>
  <si>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</si>
  <si>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</si>
  <si>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</si>
  <si>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</si>
  <si>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</si>
  <si>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</si>
  <si>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</si>
  <si>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</si>
  <si>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</si>
  <si>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</si>
  <si>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</si>
  <si>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</si>
  <si>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</si>
  <si>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</si>
  <si>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</si>
  <si>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</si>
  <si>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</si>
  <si>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</si>
  <si>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</si>
  <si>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</si>
  <si>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</si>
  <si>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</si>
  <si>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</si>
  <si>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</si>
  <si>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</si>
  <si>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</si>
  <si>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</si>
  <si>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</si>
  <si>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</si>
  <si>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</si>
  <si>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</si>
  <si>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</si>
  <si>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</si>
  <si>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</si>
  <si>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</si>
  <si>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</si>
  <si>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</si>
  <si>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</si>
  <si>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</si>
  <si>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</si>
  <si>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</si>
  <si>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</si>
  <si>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</si>
  <si>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</si>
  <si>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</si>
  <si>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</si>
  <si>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</si>
  <si>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</si>
  <si>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</si>
  <si>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</si>
  <si>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</si>
  <si>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</si>
  <si>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</si>
  <si>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</si>
  <si>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</si>
  <si>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</si>
  <si>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</si>
  <si>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</si>
  <si>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</si>
  <si>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</si>
  <si>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</si>
  <si>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</si>
  <si>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</si>
  <si>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</si>
  <si>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</si>
  <si>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</si>
  <si>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</si>
  <si>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</si>
  <si>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</si>
  <si>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</si>
  <si>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</si>
  <si>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</si>
  <si>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</si>
  <si>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</si>
  <si>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</si>
  <si>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</si>
  <si>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</si>
  <si>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</si>
  <si>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</si>
  <si>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</si>
  <si>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</si>
  <si>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</si>
  <si>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</si>
  <si>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</si>
  <si>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</si>
  <si>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</si>
  <si>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</si>
  <si>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</si>
  <si>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</si>
  <si>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</si>
  <si>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</si>
  <si>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</si>
  <si>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</si>
  <si>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</si>
  <si>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</si>
  <si>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</si>
  <si>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</si>
  <si>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</si>
  <si>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</si>
  <si>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</si>
  <si>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</si>
  <si>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</si>
  <si>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</si>
  <si>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</si>
  <si>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</si>
  <si>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</si>
  <si>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</si>
  <si>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</si>
  <si>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</si>
  <si>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</si>
  <si>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</si>
  <si>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</si>
  <si>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</si>
  <si>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</si>
  <si>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</si>
  <si>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</si>
  <si>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</si>
  <si>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</si>
  <si>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</si>
  <si>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</si>
  <si>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</si>
  <si>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</si>
  <si>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</si>
  <si>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</si>
  <si>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</si>
  <si>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</si>
  <si>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</si>
  <si>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</si>
  <si>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</si>
  <si>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</si>
  <si>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</si>
  <si>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</si>
  <si>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</si>
  <si>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</si>
  <si>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</si>
  <si>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</si>
  <si>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</si>
  <si>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</si>
  <si>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</si>
  <si>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</si>
  <si>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</si>
  <si>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</si>
  <si>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</si>
  <si>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</si>
  <si>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</si>
  <si>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</si>
  <si>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</si>
  <si>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</si>
  <si>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</si>
  <si>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</si>
  <si>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</si>
  <si>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</si>
  <si>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</si>
  <si>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</si>
  <si>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</si>
  <si>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</si>
  <si>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</si>
  <si>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</si>
  <si>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</si>
  <si>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</si>
  <si>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</si>
  <si>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</si>
  <si>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</si>
  <si>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</si>
  <si>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</si>
  <si>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</si>
  <si>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</si>
  <si>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</si>
  <si>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</si>
  <si>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</si>
  <si>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</si>
  <si>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</si>
  <si>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</si>
  <si>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</si>
  <si>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</si>
  <si>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</si>
  <si>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</si>
  <si>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</si>
  <si>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</si>
  <si>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</si>
  <si>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</si>
  <si>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</si>
  <si>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</si>
  <si>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</si>
  <si>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</si>
  <si>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</si>
  <si>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</si>
  <si>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</si>
  <si>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</si>
  <si>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</si>
  <si>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</si>
  <si>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</si>
  <si>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</si>
  <si>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</si>
  <si>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</si>
  <si>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</si>
  <si>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</si>
  <si>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</si>
  <si>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</si>
  <si>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</si>
  <si>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</si>
  <si>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</si>
  <si>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</si>
  <si>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</si>
  <si>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</si>
  <si>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</si>
  <si>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</si>
  <si>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</si>
  <si>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</si>
  <si>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</si>
  <si>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</si>
  <si>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</si>
  <si>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</si>
  <si>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</si>
  <si>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</si>
  <si>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</si>
  <si>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</si>
  <si>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</si>
  <si>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</si>
  <si>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</si>
  <si>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</si>
  <si>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</si>
  <si>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</si>
  <si>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</si>
  <si>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</si>
  <si>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</si>
  <si>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</si>
  <si>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</si>
  <si>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</si>
  <si>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</si>
  <si>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</si>
  <si>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</si>
  <si>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</si>
  <si>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</si>
  <si>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</si>
  <si>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</si>
  <si>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</si>
  <si>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</si>
  <si>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</si>
  <si>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</si>
  <si>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</si>
  <si>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</si>
  <si>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</si>
  <si>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</si>
  <si>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</si>
  <si>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</si>
  <si>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</si>
  <si>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</si>
  <si>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</si>
  <si>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</si>
  <si>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</si>
  <si>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</si>
  <si>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</si>
  <si>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</si>
  <si>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</si>
  <si>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</si>
  <si>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</si>
  <si>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</si>
  <si>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</si>
  <si>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</si>
  <si>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</si>
  <si>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</si>
  <si>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</si>
  <si>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</si>
  <si>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</si>
  <si>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</si>
  <si>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</si>
  <si>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</si>
  <si>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</si>
  <si>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</si>
  <si>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</si>
  <si>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</si>
  <si>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</si>
  <si>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</si>
  <si>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</si>
  <si>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</si>
  <si>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</si>
  <si>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</si>
  <si>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</si>
  <si>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</si>
  <si>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</si>
  <si>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</si>
  <si>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</si>
  <si>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</si>
  <si>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</si>
  <si>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</si>
  <si>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</si>
  <si>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</si>
  <si>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</si>
  <si>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</si>
  <si>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</si>
  <si>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</si>
  <si>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</si>
  <si>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</si>
  <si>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</si>
  <si>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</si>
  <si>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</si>
  <si>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</si>
  <si>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</si>
  <si>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</si>
  <si>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</si>
  <si>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</si>
  <si>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</si>
  <si>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</si>
  <si>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</si>
  <si>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</si>
  <si>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</si>
  <si>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</si>
  <si>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</si>
  <si>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</si>
  <si>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</si>
  <si>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</si>
  <si>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</si>
  <si>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</si>
  <si>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</si>
  <si>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</si>
  <si>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</si>
  <si>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</si>
  <si>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</si>
  <si>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</si>
  <si>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</si>
  <si>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</si>
  <si>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</si>
  <si>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</si>
  <si>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</si>
  <si>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</si>
  <si>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</si>
  <si>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</si>
  <si>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</si>
  <si>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</si>
  <si>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</si>
  <si>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</si>
  <si>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</si>
  <si>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</si>
  <si>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</si>
  <si>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</si>
  <si>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</si>
  <si>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</si>
  <si>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</si>
  <si>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</si>
  <si>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</si>
  <si>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</si>
  <si>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</si>
  <si>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</si>
  <si>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</si>
  <si>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</si>
  <si>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</si>
  <si>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</si>
  <si>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</si>
  <si>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</si>
  <si>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</si>
  <si>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</si>
  <si>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</si>
  <si>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</si>
  <si>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</si>
  <si>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</si>
  <si>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</si>
  <si>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</si>
  <si>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</si>
  <si>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</si>
  <si>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</si>
  <si>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</si>
  <si>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</si>
  <si>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</si>
  <si>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</si>
  <si>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</si>
  <si>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</si>
  <si>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</si>
  <si>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</si>
  <si>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</si>
  <si>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</si>
  <si>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</si>
  <si>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</si>
  <si>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</si>
  <si>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</si>
  <si>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</si>
  <si>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</si>
  <si>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</si>
  <si>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</si>
  <si>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</si>
  <si>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</si>
  <si>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</si>
  <si>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</si>
  <si>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</si>
  <si>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</si>
  <si>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</si>
  <si>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</si>
  <si>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</si>
  <si>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</si>
  <si>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</si>
  <si>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</si>
  <si>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</si>
  <si>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</si>
  <si>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</si>
  <si>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</si>
  <si>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</si>
  <si>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</si>
  <si>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</si>
  <si>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</si>
  <si>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</si>
  <si>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</si>
  <si>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</si>
  <si>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</si>
  <si>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</si>
  <si>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</si>
  <si>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</si>
  <si>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</si>
  <si>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</si>
  <si>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</si>
  <si>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</si>
  <si>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</si>
  <si>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</si>
  <si>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</si>
  <si>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</si>
  <si>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</si>
  <si>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</si>
  <si>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</si>
  <si>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</si>
  <si>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</si>
  <si>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</si>
  <si>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</si>
  <si>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</si>
  <si>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</si>
  <si>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</si>
  <si>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</si>
  <si>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</si>
  <si>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</si>
  <si>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</si>
  <si>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</si>
  <si>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</si>
  <si>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</si>
  <si>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</si>
  <si>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</si>
  <si>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</si>
  <si>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</si>
  <si>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</si>
  <si>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</si>
  <si>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</si>
  <si>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</si>
  <si>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</si>
  <si>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</si>
  <si>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</si>
  <si>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</si>
  <si>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</si>
  <si>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</si>
  <si>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</si>
  <si>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</si>
  <si>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</si>
  <si>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</si>
  <si>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</si>
  <si>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</si>
  <si>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</si>
  <si>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</si>
  <si>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</si>
  <si>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</si>
  <si>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</si>
  <si>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</si>
  <si>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</si>
  <si>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</si>
  <si>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</si>
  <si>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</si>
  <si>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</si>
  <si>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</si>
  <si>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</si>
  <si>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</si>
  <si>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</si>
  <si>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</si>
  <si>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</si>
  <si>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</si>
  <si>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</si>
  <si>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</si>
  <si>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</si>
  <si>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</si>
  <si>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</si>
  <si>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</si>
  <si>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</si>
  <si>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</si>
  <si>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</si>
  <si>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</si>
  <si>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</si>
  <si>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</si>
  <si>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</si>
  <si>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</si>
  <si>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</si>
  <si>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</si>
  <si>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</si>
  <si>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</si>
  <si>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</si>
  <si>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</si>
  <si>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</si>
  <si>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</si>
  <si>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</si>
  <si>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</si>
  <si>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</si>
  <si>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</si>
  <si>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</si>
  <si>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</si>
  <si>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</si>
  <si>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</si>
  <si>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</si>
  <si>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</si>
  <si>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</si>
  <si>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</si>
  <si>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</si>
  <si>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</si>
  <si>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</si>
  <si>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</si>
  <si>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</si>
  <si>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</si>
  <si>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</si>
  <si>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</si>
  <si>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</si>
  <si>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</si>
  <si>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</si>
  <si>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</si>
  <si>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</si>
  <si>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</si>
  <si>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</si>
  <si>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</si>
  <si>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</si>
  <si>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</si>
  <si>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</si>
  <si>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</si>
  <si>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</si>
  <si>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</si>
  <si>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</si>
  <si>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</si>
  <si>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</si>
  <si>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</si>
  <si>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</si>
  <si>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</si>
  <si>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</si>
  <si>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</si>
  <si>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</si>
  <si>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</si>
  <si>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</si>
  <si>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</si>
  <si>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</si>
  <si>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</si>
  <si>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</si>
  <si>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</si>
  <si>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</si>
  <si>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</si>
  <si>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</si>
  <si>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</si>
  <si>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</si>
  <si>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</si>
  <si>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</si>
  <si>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</si>
  <si>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</si>
  <si>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</si>
  <si>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</si>
  <si>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</si>
  <si>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</si>
  <si>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</si>
  <si>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</si>
  <si>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</si>
  <si>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</si>
  <si>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</si>
  <si>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</si>
  <si>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</si>
  <si>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</si>
  <si>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</si>
  <si>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</si>
  <si>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</si>
  <si>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</si>
  <si>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</si>
  <si>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</si>
  <si>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</si>
  <si>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</si>
  <si>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</si>
  <si>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</si>
  <si>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</si>
  <si>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</si>
  <si>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</si>
  <si>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</si>
  <si>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</si>
  <si>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</si>
  <si>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</si>
  <si>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</si>
  <si>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</si>
  <si>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</si>
  <si>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</si>
  <si>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</si>
  <si>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</si>
  <si>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</si>
  <si>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</si>
  <si>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</si>
  <si>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</si>
  <si>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</si>
  <si>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</si>
  <si>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</si>
  <si>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</si>
  <si>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</si>
  <si>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</si>
  <si>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</si>
  <si>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</si>
  <si>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</si>
  <si>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</si>
  <si>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</si>
  <si>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</si>
  <si>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</si>
  <si>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</si>
  <si>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</si>
  <si>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</si>
  <si>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</si>
  <si>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</si>
  <si>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</si>
  <si>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</si>
  <si>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</si>
  <si>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</si>
  <si>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</si>
  <si>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</si>
  <si>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</si>
  <si>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</si>
  <si>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</si>
  <si>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</si>
  <si>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</si>
  <si>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</si>
  <si>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</si>
  <si>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</si>
  <si>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</si>
  <si>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</si>
  <si>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</si>
  <si>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</si>
  <si>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</si>
  <si>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</si>
  <si>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</si>
  <si>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</si>
  <si>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</si>
  <si>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</si>
  <si>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</si>
  <si>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</si>
  <si>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</si>
  <si>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</si>
  <si>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</si>
  <si>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</si>
  <si>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</si>
  <si>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</si>
  <si>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</si>
  <si>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</si>
  <si>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</si>
  <si>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</si>
  <si>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</si>
  <si>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</si>
  <si>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</si>
  <si>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</si>
  <si>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</si>
  <si>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</si>
  <si>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</si>
  <si>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</si>
  <si>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</si>
  <si>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</si>
  <si>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</si>
  <si>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</si>
  <si>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</si>
  <si>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</si>
  <si>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</si>
  <si>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</si>
  <si>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</si>
  <si>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</si>
  <si>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</si>
  <si>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</si>
  <si>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</si>
  <si>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</si>
  <si>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</si>
  <si>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</si>
  <si>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</si>
  <si>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</si>
  <si>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</si>
  <si>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</si>
  <si>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</si>
  <si>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</si>
  <si>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</si>
  <si>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</si>
  <si>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</si>
  <si>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</si>
  <si>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</si>
  <si>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</si>
  <si>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</si>
  <si>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</si>
  <si>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</si>
  <si>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</si>
  <si>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</si>
  <si>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</si>
  <si>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</si>
  <si>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</si>
  <si>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</si>
  <si>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</si>
  <si>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</si>
  <si>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</si>
  <si>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</si>
  <si>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</si>
  <si>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</si>
  <si>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</si>
  <si>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</si>
  <si>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</si>
  <si>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</si>
  <si>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</si>
  <si>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</si>
  <si>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</si>
  <si>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</si>
  <si>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</si>
  <si>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</si>
  <si>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</si>
  <si>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</si>
  <si>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</si>
  <si>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</si>
  <si>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</si>
  <si>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</si>
  <si>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</si>
  <si>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</si>
  <si>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</si>
  <si>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</si>
  <si>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</si>
  <si>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</si>
  <si>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</si>
  <si>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</si>
  <si>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</si>
  <si>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</si>
  <si>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</si>
  <si>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</si>
  <si>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</si>
  <si>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</si>
  <si>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</si>
  <si>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</si>
  <si>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</si>
  <si>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</si>
  <si>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</si>
  <si>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</si>
  <si>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</si>
  <si>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</si>
  <si>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</si>
  <si>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</si>
  <si>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</si>
  <si>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</si>
  <si>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</si>
  <si>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</si>
  <si>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</si>
  <si>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</si>
  <si>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</si>
  <si>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</si>
  <si>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</si>
  <si>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</si>
  <si>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</si>
  <si>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</si>
  <si>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</si>
  <si>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</si>
  <si>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</si>
  <si>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</si>
  <si>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</si>
  <si>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</si>
  <si>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</si>
  <si>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</si>
  <si>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</si>
  <si>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</si>
  <si>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</si>
  <si>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</si>
  <si>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</si>
  <si>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</si>
  <si>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</si>
  <si>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</si>
  <si>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</si>
  <si>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</si>
  <si>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</si>
  <si>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</si>
  <si>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</si>
  <si>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</si>
  <si>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</si>
  <si>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</si>
  <si>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</si>
  <si>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</si>
  <si>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</si>
  <si>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</si>
  <si>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</si>
  <si>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</si>
  <si>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</si>
  <si>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</si>
  <si>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</si>
  <si>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</si>
  <si>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</si>
  <si>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</si>
  <si>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</si>
  <si>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</si>
  <si>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</si>
  <si>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</si>
  <si>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</si>
  <si>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</si>
  <si>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</si>
  <si>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</si>
  <si>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</si>
  <si>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</si>
  <si>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</si>
  <si>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</si>
  <si>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</si>
  <si>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</si>
  <si>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</si>
  <si>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</si>
  <si>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</si>
  <si>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</si>
  <si>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</si>
  <si>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</si>
  <si>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</si>
  <si>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</si>
  <si>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</si>
  <si>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</si>
  <si>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</si>
  <si>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</si>
  <si>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</si>
  <si>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</si>
  <si>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</si>
  <si>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</si>
  <si>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</si>
  <si>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</si>
  <si>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</si>
  <si>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</si>
  <si>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</si>
  <si>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</si>
  <si>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</si>
  <si>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</si>
  <si>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</si>
  <si>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</si>
  <si>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</si>
  <si>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</si>
  <si>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</si>
  <si>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</si>
  <si>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</si>
  <si>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</si>
  <si>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</si>
  <si>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</si>
  <si>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</si>
  <si>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</si>
  <si>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</si>
  <si>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</si>
  <si>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</si>
  <si>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</si>
  <si>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</si>
  <si>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</si>
  <si>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</si>
  <si>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</si>
  <si>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</si>
  <si>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</si>
  <si>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</si>
  <si>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</si>
  <si>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</si>
  <si>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</si>
  <si>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</si>
  <si>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</si>
  <si>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</si>
  <si>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</si>
  <si>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</si>
  <si>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</si>
  <si>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</si>
  <si>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</si>
  <si>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</si>
  <si>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</si>
  <si>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</si>
  <si>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</si>
  <si>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</si>
  <si>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</si>
  <si>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</si>
  <si>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</si>
  <si>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</si>
  <si>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</si>
  <si>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</si>
  <si>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</si>
  <si>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</si>
  <si>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</si>
  <si>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</si>
  <si>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</si>
  <si>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</si>
  <si>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</si>
  <si>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</si>
  <si>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</si>
  <si>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</si>
  <si>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</si>
  <si>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</si>
  <si>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</si>
  <si>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</si>
  <si>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</si>
  <si>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</si>
  <si>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</si>
  <si>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</si>
  <si>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</si>
  <si>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</si>
  <si>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</si>
  <si>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</si>
  <si>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</si>
  <si>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</si>
  <si>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</si>
  <si>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</si>
  <si>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</si>
  <si>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</si>
  <si>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</si>
  <si>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</si>
  <si>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</si>
  <si>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</si>
  <si>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</si>
  <si>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</si>
  <si>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</si>
  <si>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</si>
  <si>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</si>
  <si>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</si>
  <si>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</si>
  <si>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</si>
  <si>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</si>
  <si>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</si>
  <si>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</si>
  <si>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</si>
  <si>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</si>
  <si>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</si>
  <si>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</si>
  <si>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</si>
  <si>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</si>
  <si>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</si>
  <si>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</si>
  <si>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</si>
  <si>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</si>
  <si>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</si>
  <si>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</si>
  <si>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</si>
  <si>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</si>
  <si>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</si>
  <si>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</si>
  <si>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</si>
  <si>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</si>
  <si>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</si>
  <si>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</si>
  <si>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</si>
  <si>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</si>
  <si>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</si>
  <si>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</si>
  <si>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</si>
  <si>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</si>
  <si>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</si>
  <si>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</si>
  <si>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</si>
  <si>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</si>
  <si>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</si>
  <si>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</si>
  <si>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</si>
  <si>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</si>
  <si>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</si>
  <si>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</si>
  <si>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</si>
  <si>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</si>
  <si>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</si>
  <si>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</si>
  <si>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</si>
  <si>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</si>
  <si>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</si>
  <si>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</si>
  <si>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</si>
  <si>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</si>
  <si>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</si>
  <si>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</si>
  <si>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</si>
  <si>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</si>
  <si>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</si>
  <si>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</si>
  <si>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</si>
  <si>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</si>
  <si>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</si>
  <si>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</si>
  <si>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</si>
  <si>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</si>
  <si>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</si>
  <si>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</si>
  <si>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</si>
  <si>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</si>
  <si>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</si>
  <si>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</si>
  <si>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</si>
  <si>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</si>
  <si>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</si>
  <si>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</si>
  <si>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</si>
  <si>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</si>
  <si>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</si>
  <si>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</si>
  <si>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</si>
  <si>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</si>
  <si>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</si>
  <si>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</si>
  <si>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</si>
  <si>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</si>
  <si>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</si>
  <si>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</si>
  <si>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</si>
  <si>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</si>
  <si>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</si>
  <si>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</si>
  <si>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</si>
  <si>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</si>
  <si>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</si>
  <si>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</si>
  <si>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</si>
  <si>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</si>
  <si>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</si>
  <si>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</si>
  <si>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</si>
  <si>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</si>
  <si>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</si>
  <si>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</si>
  <si>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</si>
  <si>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</si>
  <si>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</si>
  <si>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</si>
  <si>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</si>
  <si>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</si>
  <si>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</si>
  <si>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</si>
  <si>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</si>
  <si>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</si>
  <si>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</si>
  <si>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</si>
  <si>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</si>
  <si>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</si>
  <si>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</si>
  <si>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</si>
  <si>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</si>
  <si>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</si>
  <si>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</si>
  <si>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</si>
  <si>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</si>
  <si>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</si>
  <si>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</si>
  <si>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</si>
  <si>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</si>
  <si>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</si>
  <si>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</si>
  <si>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</si>
  <si>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</si>
  <si>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</si>
  <si>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</si>
  <si>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</si>
  <si>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</si>
  <si>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</si>
  <si>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</si>
  <si>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</si>
  <si>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</si>
  <si>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</si>
  <si>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</si>
  <si>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</si>
  <si>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</si>
  <si>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</si>
  <si>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</si>
  <si>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</si>
  <si>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</si>
  <si>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</si>
  <si>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</si>
  <si>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</si>
  <si>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</si>
  <si>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</si>
  <si>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</si>
  <si>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</si>
  <si>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</si>
  <si>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</si>
  <si>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</si>
  <si>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</si>
  <si>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</si>
  <si>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</si>
  <si>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</si>
  <si>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</si>
  <si>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</si>
  <si>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</si>
  <si>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</si>
  <si>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</si>
  <si>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</si>
  <si>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</si>
  <si>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</si>
  <si>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</si>
  <si>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</si>
  <si>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</si>
  <si>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</si>
  <si>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</si>
  <si>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</si>
  <si>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</si>
  <si>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</si>
  <si>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</si>
  <si>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</si>
  <si>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</si>
  <si>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</si>
  <si>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</si>
  <si>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</si>
  <si>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</si>
  <si>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</si>
  <si>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</si>
  <si>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</si>
  <si>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</si>
  <si>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</si>
  <si>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</si>
  <si>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</si>
  <si>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</si>
  <si>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</si>
  <si>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</si>
  <si>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</si>
  <si>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</si>
  <si>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</si>
  <si>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</si>
  <si>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</si>
  <si>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</si>
  <si>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</si>
  <si>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</si>
  <si>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</si>
  <si>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</si>
  <si>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</si>
  <si>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</si>
  <si>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</si>
  <si>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</si>
  <si>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</si>
  <si>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</si>
  <si>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</si>
  <si>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</si>
  <si>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</si>
  <si>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</si>
  <si>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</si>
  <si>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</si>
  <si>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</si>
  <si>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</si>
  <si>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</si>
  <si>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</si>
  <si>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</si>
  <si>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</si>
  <si>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</si>
  <si>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</si>
  <si>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</si>
  <si>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</si>
  <si>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</si>
  <si>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</si>
  <si>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</si>
  <si>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</si>
  <si>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</si>
  <si>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</si>
  <si>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</si>
  <si>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</si>
  <si>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</si>
  <si>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</si>
  <si>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</si>
  <si>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</si>
  <si>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</si>
  <si>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</si>
  <si>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</si>
  <si>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</si>
  <si>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</si>
  <si>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</si>
  <si>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</si>
  <si>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</si>
  <si>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</si>
  <si>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</si>
  <si>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</si>
  <si>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</si>
  <si>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</si>
  <si>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</si>
  <si>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</si>
  <si>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</si>
  <si>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</si>
  <si>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</si>
  <si>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</si>
  <si>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</si>
  <si>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</si>
  <si>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</si>
  <si>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</si>
  <si>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</si>
  <si>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</si>
  <si>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</si>
  <si>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</si>
  <si>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</si>
  <si>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</si>
  <si>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</si>
  <si>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</si>
  <si>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</si>
  <si>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</si>
  <si>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</si>
  <si>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</si>
  <si>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</si>
  <si>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</si>
  <si>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</si>
  <si>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</si>
  <si>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</si>
  <si>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</si>
  <si>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</si>
  <si>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</si>
  <si>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</si>
  <si>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</si>
  <si>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</si>
  <si>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</si>
  <si>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</si>
  <si>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</si>
  <si>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</si>
  <si>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</si>
  <si>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</si>
  <si>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</si>
  <si>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</si>
  <si>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</si>
  <si>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</si>
  <si>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</si>
  <si>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</si>
  <si>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</si>
  <si>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</si>
  <si>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</si>
  <si>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</si>
  <si>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</si>
  <si>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</si>
  <si>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</si>
  <si>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</si>
  <si>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</si>
  <si>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</si>
  <si>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</si>
  <si>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</si>
  <si>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</si>
  <si>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</si>
  <si>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</si>
  <si>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</si>
  <si>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</si>
  <si>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</si>
  <si>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</si>
  <si>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</si>
  <si>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</si>
  <si>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</si>
  <si>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</si>
  <si>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</si>
  <si>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</si>
  <si>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</si>
  <si>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</si>
  <si>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</si>
  <si>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</si>
  <si>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</si>
  <si>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</si>
  <si>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</si>
  <si>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</si>
  <si>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</si>
  <si>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</si>
  <si>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</si>
  <si>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</si>
  <si>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</si>
  <si>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</si>
  <si>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</si>
  <si>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</si>
  <si>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</si>
  <si>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</si>
  <si>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</si>
  <si>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</si>
  <si>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</si>
  <si>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</si>
  <si>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</si>
  <si>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</si>
  <si>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</si>
  <si>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</si>
  <si>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</si>
  <si>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</si>
  <si>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</si>
  <si>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</si>
  <si>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</si>
  <si>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</si>
  <si>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</si>
  <si>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</si>
  <si>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</si>
  <si>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</si>
  <si>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</si>
  <si>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</si>
  <si>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</si>
  <si>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</si>
  <si>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</si>
  <si>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</si>
  <si>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</si>
  <si>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</si>
  <si>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</si>
  <si>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</si>
  <si>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</si>
  <si>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</si>
  <si>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</si>
  <si>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</si>
  <si>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</si>
  <si>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</si>
  <si>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</si>
  <si>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</si>
  <si>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</si>
  <si>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</si>
  <si>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</si>
  <si>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</si>
  <si>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</si>
  <si>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</si>
  <si>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</si>
  <si>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</si>
  <si>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</si>
  <si>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</si>
  <si>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</si>
  <si>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</si>
  <si>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</si>
  <si>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</si>
  <si>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</si>
  <si>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</si>
  <si>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</si>
  <si>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</si>
  <si>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</si>
  <si>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</si>
  <si>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</si>
  <si>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</si>
  <si>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</si>
  <si>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</si>
  <si>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</si>
  <si>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</si>
  <si>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</si>
  <si>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</si>
  <si>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</si>
  <si>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</si>
  <si>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</si>
  <si>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</si>
  <si>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</si>
  <si>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</si>
  <si>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</si>
  <si>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</si>
  <si>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</si>
  <si>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</si>
  <si>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</si>
  <si>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</si>
  <si>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</si>
  <si>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</si>
  <si>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</si>
  <si>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</si>
  <si>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</si>
  <si>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</si>
  <si>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</si>
  <si>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</si>
  <si>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</si>
  <si>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</si>
  <si>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</si>
  <si>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</si>
  <si>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</si>
  <si>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</si>
  <si>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</si>
  <si>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</si>
  <si>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</si>
  <si>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</si>
  <si>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</si>
  <si>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</si>
  <si>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</si>
  <si>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</si>
  <si>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</si>
  <si>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</si>
  <si>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</si>
  <si>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</si>
  <si>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</si>
  <si>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</si>
  <si>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</si>
  <si>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</si>
  <si>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</si>
  <si>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</si>
  <si>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</si>
  <si>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</si>
  <si>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</si>
  <si>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</si>
  <si>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</si>
  <si>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</si>
  <si>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</si>
  <si>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</si>
  <si>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</si>
  <si>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</si>
  <si>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</si>
  <si>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</si>
  <si>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</si>
  <si>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</si>
  <si>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</si>
  <si>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</si>
  <si>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</si>
  <si>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</si>
  <si>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</si>
  <si>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</si>
  <si>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</si>
  <si>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</si>
  <si>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</si>
  <si>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</si>
  <si>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</si>
  <si>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</si>
  <si>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</si>
  <si>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</si>
  <si>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</si>
  <si>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</si>
  <si>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</si>
  <si>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</si>
  <si>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</si>
  <si>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</si>
  <si>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</si>
  <si>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</si>
  <si>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</si>
  <si>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</si>
  <si>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</si>
  <si>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</si>
  <si>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</si>
  <si>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</si>
  <si>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</si>
  <si>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</si>
  <si>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</si>
  <si>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</si>
  <si>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</si>
  <si>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</si>
  <si>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</si>
  <si>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</si>
  <si>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</si>
  <si>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</si>
  <si>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</si>
  <si>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</si>
  <si>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</si>
  <si>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</si>
  <si>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</si>
  <si>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</si>
  <si>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</si>
  <si>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</si>
  <si>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</si>
  <si>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</si>
  <si>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</si>
  <si>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</si>
  <si>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</si>
  <si>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</si>
  <si>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</si>
  <si>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</si>
  <si>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</si>
  <si>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</si>
  <si>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</si>
  <si>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</si>
  <si>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</si>
  <si>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</si>
  <si>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</si>
  <si>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</si>
  <si>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</si>
  <si>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</si>
  <si>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</si>
  <si>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</si>
  <si>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</si>
  <si>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</si>
  <si>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</si>
  <si>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</si>
  <si>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</si>
  <si>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</si>
  <si>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</si>
  <si>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</si>
  <si>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</si>
  <si>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</si>
  <si>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</si>
  <si>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</si>
  <si>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</si>
  <si>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</si>
  <si>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</si>
  <si>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</si>
  <si>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</si>
  <si>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</si>
  <si>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</si>
  <si>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</si>
  <si>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</si>
  <si>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</si>
  <si>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</si>
  <si>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</si>
  <si>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</si>
  <si>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</si>
  <si>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</si>
  <si>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</si>
  <si>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</si>
  <si>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</si>
  <si>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</si>
  <si>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</si>
  <si>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</si>
  <si>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</si>
  <si>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</si>
  <si>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</si>
  <si>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</si>
  <si>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</si>
  <si>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</si>
  <si>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</si>
  <si>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</si>
  <si>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</si>
  <si>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</si>
  <si>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</si>
  <si>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</si>
  <si>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</si>
  <si>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</si>
  <si>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</si>
  <si>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</si>
  <si>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</si>
  <si>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</si>
  <si>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</si>
  <si>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</si>
  <si>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</si>
  <si>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</si>
  <si>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</si>
  <si>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</si>
  <si>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</si>
  <si>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</si>
  <si>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</si>
  <si>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</si>
  <si>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</si>
  <si>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</si>
  <si>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</si>
  <si>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</si>
  <si>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</si>
  <si>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</si>
  <si>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</si>
  <si>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</si>
  <si>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</si>
  <si>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</si>
  <si>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</si>
  <si>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</si>
  <si>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</si>
  <si>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</si>
  <si>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</si>
  <si>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</si>
  <si>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</si>
  <si>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</si>
  <si>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</si>
  <si>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</si>
  <si>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</si>
  <si>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</si>
  <si>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</si>
  <si>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</si>
  <si>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</si>
  <si>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</si>
  <si>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</si>
  <si>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</si>
  <si>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</si>
  <si>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</si>
  <si>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</si>
  <si>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</si>
  <si>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</si>
  <si>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</si>
  <si>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</si>
  <si>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</si>
  <si>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</si>
  <si>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</si>
  <si>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</si>
  <si>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</si>
  <si>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</si>
  <si>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</si>
  <si>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</si>
  <si>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</si>
  <si>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</si>
  <si>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</si>
  <si>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</si>
  <si>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</si>
  <si>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</si>
  <si>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</si>
  <si>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</si>
  <si>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</si>
  <si>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</si>
  <si>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</si>
  <si>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</si>
  <si>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</si>
  <si>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</si>
  <si>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</si>
  <si>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</si>
  <si>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</si>
  <si>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</si>
  <si>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</si>
  <si>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</si>
  <si>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</si>
  <si>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</si>
  <si>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</si>
  <si>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</si>
  <si>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</si>
  <si>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</si>
  <si>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</si>
  <si>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</si>
  <si>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</si>
  <si>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</si>
  <si>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</si>
  <si>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</si>
  <si>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</si>
  <si>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</si>
  <si>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</si>
  <si>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</si>
  <si>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</si>
  <si>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</si>
  <si>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</si>
  <si>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</si>
  <si>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</si>
  <si>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</si>
  <si>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</si>
  <si>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</si>
  <si>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</si>
  <si>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</si>
  <si>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</si>
  <si>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</si>
  <si>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</si>
  <si>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</si>
  <si>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</si>
  <si>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</si>
  <si>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</si>
  <si>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</si>
  <si>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</si>
  <si>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</si>
  <si>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</si>
  <si>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</si>
  <si>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</si>
  <si>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</si>
  <si>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</si>
  <si>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</si>
  <si>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</si>
  <si>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</si>
  <si>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</si>
  <si>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</si>
  <si>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</si>
  <si>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</si>
  <si>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</si>
  <si>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</si>
  <si>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</si>
  <si>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</si>
  <si>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</si>
  <si>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</si>
  <si>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</si>
  <si>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</si>
  <si>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</si>
  <si>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</si>
  <si>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</si>
  <si>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</si>
  <si>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</si>
  <si>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</si>
  <si>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</si>
  <si>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</si>
  <si>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</si>
  <si>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</si>
  <si>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</si>
  <si>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</si>
  <si>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</si>
  <si>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</si>
  <si>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</si>
  <si>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</si>
  <si>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</si>
  <si>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</si>
  <si>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</si>
  <si>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</si>
  <si>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</si>
  <si>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</si>
  <si>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</si>
  <si>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</si>
  <si>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</si>
  <si>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</si>
  <si>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</si>
  <si>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</si>
  <si>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</si>
  <si>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</si>
  <si>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</si>
  <si>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</si>
  <si>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</si>
  <si>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</si>
  <si>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</si>
  <si>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</si>
  <si>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</si>
  <si>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</si>
  <si>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</si>
  <si>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</si>
  <si>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</si>
  <si>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</si>
  <si>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</si>
  <si>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</si>
  <si>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</si>
  <si>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</si>
  <si>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</si>
  <si>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</si>
  <si>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</si>
  <si>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</si>
  <si>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</si>
  <si>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</si>
  <si>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</si>
  <si>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</si>
  <si>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</si>
  <si>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</si>
  <si>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</si>
  <si>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</si>
  <si>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</si>
  <si>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</si>
  <si>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</si>
  <si>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</si>
  <si>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</si>
  <si>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</si>
  <si>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</si>
  <si>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</si>
  <si>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</si>
  <si>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</si>
  <si>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</si>
  <si>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</si>
  <si>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</si>
  <si>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</si>
  <si>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</si>
  <si>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</si>
  <si>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</si>
  <si>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</si>
  <si>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</si>
  <si>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</si>
  <si>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</si>
  <si>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</si>
  <si>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</si>
  <si>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</si>
  <si>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</si>
  <si>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</si>
  <si>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</si>
  <si>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</si>
  <si>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</si>
  <si>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</si>
  <si>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</si>
  <si>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</si>
  <si>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</si>
  <si>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</si>
  <si>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</si>
  <si>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</si>
  <si>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</si>
  <si>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</si>
  <si>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</si>
  <si>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</si>
  <si>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</si>
  <si>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</si>
  <si>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</si>
  <si>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</si>
  <si>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</si>
  <si>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</si>
  <si>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</si>
  <si>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</si>
  <si>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</si>
  <si>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</si>
  <si>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</si>
  <si>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</si>
  <si>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</si>
  <si>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</si>
  <si>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</si>
  <si>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</si>
  <si>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</si>
  <si>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</si>
  <si>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</si>
  <si>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</si>
  <si>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</si>
  <si>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</si>
  <si>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</si>
  <si>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</si>
  <si>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</si>
  <si>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</si>
  <si>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</si>
  <si>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</si>
  <si>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</si>
  <si>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</si>
  <si>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</si>
  <si>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</si>
  <si>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</si>
  <si>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</si>
  <si>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</si>
  <si>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</si>
  <si>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</si>
  <si>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</si>
  <si>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</si>
  <si>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</si>
  <si>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</si>
  <si>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</si>
  <si>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</si>
  <si>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</si>
  <si>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</si>
  <si>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</si>
  <si>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</si>
  <si>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</si>
  <si>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</si>
  <si>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</si>
  <si>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</si>
  <si>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</si>
  <si>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</si>
  <si>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</si>
  <si>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</si>
  <si>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</si>
  <si>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</si>
  <si>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</si>
  <si>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</si>
  <si>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</si>
  <si>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</si>
  <si>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</si>
  <si>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</si>
  <si>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</si>
  <si>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</si>
  <si>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</si>
  <si>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</si>
  <si>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</si>
  <si>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</si>
  <si>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</si>
  <si>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</si>
  <si>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</si>
  <si>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</si>
  <si>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</si>
  <si>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</si>
  <si>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</si>
  <si>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</si>
  <si>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</si>
  <si>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</si>
  <si>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</si>
  <si>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</si>
  <si>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</si>
  <si>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</si>
  <si>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</si>
  <si>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</si>
  <si>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</si>
  <si>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</si>
  <si>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</si>
  <si>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</si>
  <si>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</si>
  <si>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</si>
  <si>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</si>
  <si>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</si>
  <si>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</si>
  <si>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</si>
  <si>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</si>
  <si>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</si>
  <si>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</si>
  <si>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</si>
  <si>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</si>
  <si>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</si>
  <si>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</si>
  <si>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</si>
  <si>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</si>
  <si>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</si>
  <si>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</si>
  <si>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</si>
  <si>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</si>
  <si>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</si>
  <si>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</si>
  <si>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</si>
  <si>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</si>
  <si>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</si>
  <si>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</si>
  <si>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</si>
  <si>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</si>
  <si>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</si>
  <si>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</si>
  <si>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</si>
  <si>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</si>
  <si>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</si>
  <si>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</si>
  <si>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</si>
  <si>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</si>
  <si>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</si>
  <si>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</si>
  <si>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</si>
  <si>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</si>
  <si>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</si>
  <si>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</si>
  <si>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</si>
  <si>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</si>
  <si>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</si>
  <si>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</si>
  <si>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</si>
  <si>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</si>
  <si>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</si>
  <si>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</si>
  <si>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</si>
  <si>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</si>
  <si>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</si>
  <si>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</si>
  <si>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</si>
  <si>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</si>
  <si>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</si>
  <si>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</si>
  <si>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</si>
  <si>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</si>
  <si>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</si>
  <si>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</si>
  <si>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</si>
  <si>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</si>
  <si>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</si>
  <si>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</si>
  <si>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</si>
  <si>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</si>
  <si>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</si>
  <si>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</si>
  <si>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</si>
  <si>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</si>
  <si>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</si>
  <si>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</si>
  <si>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</si>
  <si>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</si>
  <si>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</si>
  <si>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</si>
  <si>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</si>
  <si>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</si>
  <si>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</si>
  <si>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</si>
  <si>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</si>
  <si>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</si>
  <si>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</si>
  <si>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</si>
  <si>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</si>
  <si>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</si>
  <si>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</si>
  <si>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</si>
  <si>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</si>
  <si>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</si>
  <si>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</si>
  <si>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</si>
  <si>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</si>
  <si>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</si>
  <si>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</si>
  <si>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</si>
  <si>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</si>
  <si>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</si>
  <si>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</si>
  <si>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</si>
  <si>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</si>
  <si>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</si>
  <si>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</si>
  <si>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</si>
  <si>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</si>
  <si>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</si>
  <si>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</si>
  <si>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</si>
  <si>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</si>
  <si>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</si>
  <si>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</si>
  <si>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</si>
  <si>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</si>
  <si>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</si>
  <si>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</si>
  <si>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</si>
  <si>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</si>
  <si>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</si>
  <si>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</si>
  <si>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</si>
  <si>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</si>
  <si>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</si>
  <si>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</si>
  <si>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</si>
  <si>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</si>
  <si>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</si>
  <si>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</si>
  <si>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</si>
  <si>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</si>
  <si>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</si>
  <si>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</si>
  <si>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</si>
  <si>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</si>
  <si>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</si>
  <si>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</si>
  <si>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</si>
  <si>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</si>
  <si>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</si>
  <si>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</si>
  <si>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</si>
  <si>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</si>
  <si>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</si>
  <si>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</si>
  <si>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</si>
  <si>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</si>
  <si>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</si>
  <si>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</si>
  <si>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</si>
  <si>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</si>
  <si>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</si>
  <si>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</si>
  <si>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</si>
  <si>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</si>
  <si>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</si>
  <si>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</si>
  <si>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</si>
  <si>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</si>
  <si>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</si>
  <si>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</si>
  <si>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</si>
  <si>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</si>
  <si>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</si>
  <si>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</si>
  <si>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</si>
  <si>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</si>
  <si>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</si>
  <si>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</si>
  <si>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</si>
  <si>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</si>
  <si>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</si>
  <si>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</si>
  <si>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</si>
  <si>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</si>
  <si>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</si>
  <si>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</si>
  <si>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</si>
  <si>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</si>
  <si>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</si>
  <si>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</si>
  <si>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</si>
  <si>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</si>
  <si>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</si>
  <si>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</si>
  <si>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</si>
  <si>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</si>
  <si>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</si>
  <si>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</si>
  <si>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</si>
  <si>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</si>
  <si>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</si>
  <si>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</si>
  <si>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</si>
  <si>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</si>
  <si>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</si>
  <si>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</si>
  <si>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</si>
  <si>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</si>
  <si>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</si>
  <si>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</si>
  <si>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</si>
  <si>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</si>
  <si>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</si>
  <si>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</si>
  <si>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</si>
  <si>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</si>
  <si>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</si>
  <si>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</si>
  <si>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</si>
  <si>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</si>
  <si>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</si>
  <si>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</si>
  <si>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</si>
  <si>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</si>
  <si>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</si>
  <si>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</si>
  <si>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</si>
  <si>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</si>
  <si>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</si>
  <si>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</si>
  <si>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</si>
  <si>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</si>
  <si>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</si>
  <si>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</si>
  <si>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</si>
  <si>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</si>
  <si>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</si>
  <si>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</si>
  <si>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</si>
  <si>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</si>
  <si>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</si>
  <si>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</si>
  <si>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</si>
  <si>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</si>
  <si>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</si>
  <si>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</si>
  <si>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</si>
  <si>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</si>
  <si>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</si>
  <si>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</si>
  <si>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</si>
  <si>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</si>
  <si>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</si>
  <si>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</si>
  <si>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</si>
  <si>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</si>
  <si>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</si>
  <si>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</si>
  <si>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</si>
  <si>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</si>
  <si>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</si>
  <si>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</si>
  <si>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</si>
  <si>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</si>
  <si>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</si>
  <si>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</si>
  <si>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</si>
  <si>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</si>
  <si>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</si>
  <si>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</si>
  <si>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</si>
  <si>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</si>
  <si>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</si>
  <si>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</si>
  <si>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</si>
  <si>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</si>
  <si>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</si>
  <si>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</si>
  <si>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</si>
  <si>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</si>
  <si>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</si>
  <si>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</si>
  <si>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</si>
  <si>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</si>
  <si>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</si>
  <si>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</si>
  <si>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</si>
  <si>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</si>
  <si>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</si>
  <si>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</si>
  <si>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</si>
  <si>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</si>
  <si>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</si>
  <si>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</si>
  <si>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</si>
  <si>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</si>
  <si>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</si>
  <si>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</si>
  <si>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</si>
  <si>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</si>
  <si>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</si>
  <si>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</si>
  <si>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</si>
  <si>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</si>
  <si>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</si>
  <si>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</si>
  <si>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</si>
  <si>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</si>
  <si>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</si>
  <si>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</si>
  <si>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</si>
  <si>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</si>
  <si>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</si>
  <si>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</si>
  <si>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</si>
  <si>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</si>
  <si>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</si>
  <si>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</si>
  <si>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</si>
  <si>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</si>
  <si>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</si>
  <si>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</si>
  <si>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</si>
  <si>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</si>
  <si>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</si>
  <si>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</si>
  <si>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</si>
  <si>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</si>
  <si>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</si>
  <si>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</si>
  <si>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</si>
  <si>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</si>
  <si>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</si>
  <si>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</si>
  <si>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</si>
  <si>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</si>
  <si>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</si>
  <si>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</si>
  <si>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</si>
  <si>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</si>
  <si>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</si>
  <si>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</si>
  <si>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</si>
  <si>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</si>
  <si>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</si>
  <si>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</si>
  <si>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</si>
  <si>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</si>
  <si>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</si>
  <si>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</si>
  <si>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</si>
  <si>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</si>
  <si>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</si>
  <si>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</si>
  <si>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</si>
  <si>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</si>
  <si>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</si>
  <si>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</si>
  <si>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</si>
  <si>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</si>
  <si>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</si>
  <si>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</si>
  <si>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</si>
  <si>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</si>
  <si>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</si>
  <si>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</si>
  <si>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</si>
  <si>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</si>
  <si>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</si>
  <si>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</si>
  <si>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</si>
  <si>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</si>
  <si>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</si>
  <si>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</si>
  <si>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</si>
  <si>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</si>
  <si>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</si>
  <si>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</si>
  <si>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</si>
  <si>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</si>
  <si>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</si>
  <si>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</si>
  <si>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</si>
  <si>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</si>
  <si>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</si>
  <si>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</si>
  <si>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</si>
  <si>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</si>
  <si>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</si>
  <si>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</si>
  <si>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</si>
  <si>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</si>
  <si>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</si>
  <si>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</si>
  <si>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</si>
  <si>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</si>
  <si>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</si>
  <si>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</si>
  <si>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</si>
  <si>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</si>
  <si>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</si>
  <si>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</si>
  <si>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</si>
  <si>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</si>
  <si>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</si>
  <si>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</si>
  <si>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</si>
  <si>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</si>
  <si>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</si>
  <si>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</si>
  <si>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</si>
  <si>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</si>
  <si>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</si>
  <si>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</si>
  <si>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</si>
  <si>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</si>
  <si>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</si>
  <si>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</si>
  <si>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</si>
  <si>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</si>
  <si>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</si>
  <si>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</si>
  <si>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</si>
  <si>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</si>
  <si>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</si>
  <si>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</si>
  <si>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</si>
  <si>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</si>
  <si>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</si>
  <si>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</si>
  <si>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</si>
  <si>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</si>
  <si>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</si>
  <si>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</si>
  <si>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</si>
  <si>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</si>
  <si>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</si>
  <si>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</si>
  <si>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</si>
  <si>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</si>
  <si>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</si>
  <si>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</si>
  <si>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</si>
  <si>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</si>
  <si>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</si>
  <si>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</si>
  <si>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</si>
  <si>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</si>
  <si>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</si>
  <si>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</si>
  <si>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</si>
  <si>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</si>
  <si>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</si>
  <si>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</si>
  <si>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</si>
  <si>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</si>
  <si>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</si>
  <si>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</si>
  <si>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</si>
  <si>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</si>
  <si>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</si>
  <si>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</si>
  <si>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</si>
  <si>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</si>
  <si>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</si>
  <si>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</si>
  <si>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</si>
  <si>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</si>
  <si>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</si>
  <si>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</si>
  <si>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</si>
  <si>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</si>
  <si>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</si>
  <si>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</si>
  <si>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</si>
  <si>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</si>
  <si>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</si>
  <si>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</si>
  <si>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</si>
  <si>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</si>
  <si>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</si>
  <si>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</si>
  <si>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</si>
  <si>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</si>
  <si>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</si>
  <si>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</si>
  <si>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</si>
  <si>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</si>
  <si>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</si>
  <si>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</si>
  <si>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</si>
  <si>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</si>
  <si>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</si>
  <si>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</si>
  <si>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</si>
  <si>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</si>
  <si>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</si>
  <si>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</si>
  <si>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</si>
  <si>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</si>
  <si>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</si>
  <si>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</si>
  <si>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</si>
  <si>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</si>
  <si>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</si>
  <si>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</si>
  <si>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</si>
  <si>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</si>
  <si>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</si>
  <si>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</si>
  <si>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</si>
  <si>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</si>
  <si>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</si>
  <si>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</si>
  <si>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</si>
  <si>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</si>
  <si>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</si>
  <si>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</si>
  <si>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</si>
  <si>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</si>
  <si>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</si>
  <si>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</si>
  <si>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</si>
  <si>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</si>
  <si>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</si>
  <si>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</si>
  <si>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</si>
  <si>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</si>
  <si>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</si>
  <si>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</si>
  <si>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</si>
  <si>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</si>
  <si>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</si>
  <si>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</si>
  <si>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</si>
  <si>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</si>
  <si>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</si>
  <si>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</si>
  <si>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</si>
  <si>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</si>
  <si>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</si>
  <si>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</si>
  <si>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</si>
  <si>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</si>
  <si>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</si>
  <si>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</si>
  <si>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</si>
  <si>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</si>
  <si>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</si>
  <si>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</si>
  <si>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</si>
  <si>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</si>
  <si>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</si>
  <si>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</si>
  <si>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</si>
  <si>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</si>
  <si>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</si>
  <si>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</si>
  <si>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</si>
  <si>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</si>
  <si>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</si>
  <si>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</si>
  <si>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</si>
  <si>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</si>
  <si>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</si>
  <si>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</si>
  <si>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</si>
  <si>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</si>
  <si>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</si>
  <si>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</si>
  <si>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</si>
  <si>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</si>
  <si>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</si>
  <si>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</si>
  <si>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</si>
  <si>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</si>
  <si>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</si>
  <si>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</si>
  <si>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</si>
  <si>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</si>
  <si>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</si>
  <si>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</si>
  <si>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</si>
  <si>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</si>
  <si>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</si>
  <si>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</si>
  <si>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</si>
  <si>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</si>
  <si>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</si>
  <si>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</si>
  <si>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</si>
  <si>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</si>
  <si>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</si>
  <si>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</si>
  <si>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</si>
  <si>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</si>
  <si>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</si>
  <si>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</si>
  <si>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</si>
  <si>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</si>
  <si>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</si>
  <si>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</si>
  <si>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</si>
  <si>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</si>
  <si>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</si>
  <si>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</si>
  <si>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</si>
  <si>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</si>
  <si>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</si>
  <si>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</si>
  <si>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</si>
  <si>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</si>
  <si>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</si>
  <si>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</si>
  <si>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</si>
  <si>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</si>
  <si>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</si>
  <si>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</si>
  <si>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</si>
  <si>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</si>
  <si>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</si>
  <si>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</si>
  <si>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</si>
  <si>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</si>
  <si>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</si>
  <si>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</si>
  <si>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</si>
  <si>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</si>
  <si>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</si>
  <si>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</si>
  <si>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</si>
  <si>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</si>
  <si>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</si>
  <si>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</si>
  <si>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</si>
  <si>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</si>
  <si>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</si>
  <si>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</si>
  <si>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</si>
  <si>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</si>
  <si>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</si>
  <si>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</si>
  <si>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</si>
  <si>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</si>
  <si>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</si>
  <si>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</si>
  <si>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</si>
  <si>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</si>
  <si>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</si>
  <si>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</si>
  <si>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</si>
  <si>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</si>
  <si>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</si>
  <si>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</si>
  <si>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</si>
  <si>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</si>
  <si>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</si>
  <si>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</si>
  <si>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</si>
  <si>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</si>
  <si>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</si>
  <si>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</si>
  <si>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</si>
  <si>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</si>
  <si>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</si>
  <si>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</si>
  <si>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</si>
  <si>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</si>
  <si>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</si>
  <si>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</si>
  <si>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</si>
  <si>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</si>
  <si>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</si>
  <si>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</si>
  <si>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</si>
  <si>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</si>
  <si>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</si>
  <si>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</si>
  <si>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</si>
  <si>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</si>
  <si>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</si>
  <si>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</si>
  <si>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</si>
  <si>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</si>
  <si>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</si>
  <si>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</si>
  <si>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</si>
  <si>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</si>
  <si>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</si>
  <si>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</si>
  <si>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</si>
  <si>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</si>
  <si>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</si>
  <si>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</si>
  <si>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</si>
  <si>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</si>
  <si>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</si>
  <si>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</si>
  <si>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</si>
  <si>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</si>
  <si>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</si>
  <si>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</si>
  <si>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</si>
  <si>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</si>
  <si>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</si>
  <si>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</si>
  <si>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</si>
  <si>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</si>
  <si>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</si>
  <si>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</si>
  <si>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</si>
  <si>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</si>
  <si>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</si>
  <si>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</si>
  <si>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</si>
  <si>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</si>
  <si>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</si>
  <si>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</si>
  <si>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</si>
  <si>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</si>
  <si>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</si>
  <si>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</si>
  <si>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</si>
  <si>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</si>
  <si>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</si>
  <si>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</si>
  <si>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</si>
  <si>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</si>
  <si>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</si>
  <si>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</si>
  <si>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</si>
  <si>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</si>
  <si>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</si>
  <si>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</si>
  <si>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</si>
  <si>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</si>
  <si>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</si>
  <si>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</si>
  <si>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</si>
  <si>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</si>
  <si>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</si>
  <si>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</si>
  <si>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</si>
  <si>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</si>
  <si>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</si>
  <si>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</si>
  <si>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</si>
  <si>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</si>
  <si>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</si>
  <si>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</si>
  <si>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</si>
  <si>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</si>
  <si>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</si>
  <si>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</si>
  <si>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</si>
  <si>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</si>
  <si>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</si>
  <si>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</si>
  <si>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</si>
  <si>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</si>
  <si>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</si>
  <si>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</si>
  <si>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</si>
  <si>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</si>
  <si>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</si>
  <si>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</si>
  <si>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</si>
  <si>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</si>
  <si>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</si>
  <si>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</si>
  <si>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</si>
  <si>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</si>
  <si>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</si>
  <si>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</si>
  <si>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</si>
  <si>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</si>
  <si>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</si>
  <si>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</si>
  <si>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</si>
  <si>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</si>
  <si>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</si>
  <si>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</si>
  <si>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</si>
  <si>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</si>
  <si>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</si>
  <si>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</si>
  <si>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</si>
  <si>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</si>
  <si>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</si>
  <si>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</si>
  <si>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</si>
  <si>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</si>
  <si>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</si>
  <si>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</si>
  <si>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</si>
  <si>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</si>
  <si>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</si>
  <si>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</si>
  <si>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</si>
  <si>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</si>
  <si>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</si>
  <si>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</si>
  <si>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</si>
  <si>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</si>
  <si>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</si>
  <si>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</si>
  <si>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</si>
  <si>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</si>
  <si>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</si>
  <si>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</si>
  <si>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</si>
  <si>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</si>
  <si>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</si>
  <si>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</si>
  <si>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</si>
  <si>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</si>
  <si>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</si>
  <si>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</si>
  <si>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</si>
  <si>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</si>
  <si>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</si>
  <si>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</si>
  <si>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</si>
  <si>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</si>
  <si>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</si>
  <si>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</si>
  <si>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</si>
  <si>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</si>
  <si>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</si>
  <si>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</si>
  <si>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</si>
  <si>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</si>
  <si>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</si>
  <si>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</si>
  <si>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</si>
  <si>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</si>
  <si>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</si>
  <si>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</si>
  <si>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</si>
  <si>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</si>
  <si>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</si>
  <si>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</si>
  <si>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</si>
  <si>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</si>
  <si>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</si>
  <si>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</si>
  <si>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</si>
  <si>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</si>
  <si>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</si>
  <si>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</si>
  <si>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</si>
  <si>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</si>
  <si>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</si>
  <si>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</si>
  <si>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</si>
  <si>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</si>
  <si>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</si>
  <si>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</si>
  <si>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</si>
  <si>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</si>
  <si>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</si>
  <si>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</si>
  <si>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</si>
  <si>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</si>
  <si>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</si>
  <si>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</si>
  <si>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</si>
  <si>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</si>
  <si>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</si>
  <si>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</si>
  <si>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</si>
  <si>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</si>
  <si>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</si>
  <si>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</si>
  <si>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</si>
  <si>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</si>
  <si>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</si>
  <si>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</si>
  <si>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</si>
  <si>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</si>
  <si>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</si>
  <si>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</si>
  <si>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</si>
  <si>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</si>
  <si>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</si>
  <si>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</si>
  <si>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</si>
  <si>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</si>
  <si>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</si>
  <si>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</si>
  <si>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</si>
  <si>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</si>
  <si>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</si>
  <si>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</si>
  <si>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</si>
  <si>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</si>
  <si>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</si>
  <si>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</si>
  <si>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</si>
  <si>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</si>
  <si>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</si>
  <si>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</si>
  <si>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</si>
  <si>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</si>
  <si>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</si>
  <si>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</si>
  <si>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</si>
  <si>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</si>
  <si>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</si>
  <si>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</si>
  <si>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</si>
  <si>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</si>
  <si>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</si>
  <si>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</si>
  <si>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</si>
  <si>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</si>
  <si>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</si>
  <si>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</si>
  <si>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</si>
  <si>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</si>
  <si>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</si>
  <si>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</si>
  <si>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</si>
  <si>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</si>
  <si>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</si>
  <si>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</si>
  <si>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</si>
  <si>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</si>
  <si>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</si>
  <si>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</si>
  <si>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</si>
  <si>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</si>
  <si>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</si>
  <si>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</si>
  <si>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</si>
  <si>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</si>
  <si>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</si>
  <si>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</si>
  <si>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</si>
  <si>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</si>
  <si>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</si>
  <si>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</si>
  <si>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</si>
  <si>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</si>
  <si>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</si>
  <si>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</si>
  <si>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</si>
  <si>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</si>
  <si>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</si>
  <si>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</si>
  <si>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</si>
  <si>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</si>
  <si>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</si>
  <si>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</si>
  <si>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</si>
  <si>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</si>
  <si>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</si>
  <si>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</si>
  <si>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</si>
  <si>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</si>
  <si>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</si>
  <si>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</si>
  <si>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</si>
  <si>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</si>
  <si>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</si>
  <si>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</si>
  <si>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</si>
  <si>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</si>
  <si>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</si>
  <si>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</si>
  <si>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</si>
  <si>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</si>
  <si>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</si>
  <si>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</si>
  <si>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</si>
  <si>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</si>
  <si>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</si>
  <si>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</si>
  <si>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</si>
  <si>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</si>
  <si>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</si>
  <si>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</si>
  <si>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</si>
  <si>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</si>
  <si>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</si>
  <si>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</si>
  <si>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</si>
  <si>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</si>
  <si>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</si>
  <si>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</si>
  <si>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</si>
  <si>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</si>
  <si>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</si>
  <si>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</si>
  <si>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</si>
  <si>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</si>
  <si>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</si>
  <si>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</si>
  <si>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</si>
  <si>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</si>
  <si>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</si>
  <si>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</si>
  <si>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</si>
  <si>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</si>
  <si>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</si>
  <si>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</si>
  <si>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</si>
  <si>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</si>
  <si>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</si>
  <si>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</si>
  <si>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</si>
  <si>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</si>
  <si>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</si>
  <si>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</si>
  <si>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</si>
  <si>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</si>
  <si>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</si>
  <si>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</si>
  <si>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</si>
  <si>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</si>
  <si>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</si>
  <si>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</si>
  <si>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</si>
  <si>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</si>
  <si>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</si>
  <si>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</si>
  <si>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</si>
  <si>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</si>
  <si>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</si>
  <si>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</si>
  <si>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</si>
  <si>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</si>
  <si>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</si>
  <si>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</si>
  <si>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</si>
  <si>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</si>
  <si>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</si>
  <si>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</si>
  <si>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</si>
  <si>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</si>
  <si>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</si>
  <si>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</si>
  <si>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</si>
  <si>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</si>
  <si>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</si>
  <si>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</si>
  <si>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</si>
  <si>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</si>
  <si>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</si>
  <si>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</si>
  <si>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</si>
  <si>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</si>
  <si>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</si>
  <si>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</si>
  <si>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</si>
  <si>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</si>
  <si>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</si>
  <si>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</si>
  <si>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</si>
  <si>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</si>
  <si>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</si>
  <si>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</si>
  <si>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</si>
  <si>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</si>
  <si>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</si>
  <si>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</si>
  <si>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</si>
  <si>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</si>
  <si>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</si>
  <si>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</si>
  <si>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</si>
  <si>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</si>
  <si>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</si>
  <si>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</si>
  <si>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</si>
  <si>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</si>
  <si>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</si>
  <si>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</si>
  <si>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</si>
  <si>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</si>
  <si>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</si>
  <si>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</si>
  <si>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</si>
  <si>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</si>
  <si>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</si>
  <si>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</si>
  <si>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</si>
  <si>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</si>
  <si>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</si>
  <si>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</si>
  <si>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</si>
  <si>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</si>
  <si>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</si>
  <si>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</si>
  <si>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</si>
  <si>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</si>
  <si>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</si>
  <si>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</si>
  <si>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</si>
  <si>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</si>
  <si>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</si>
  <si>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</si>
  <si>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</si>
  <si>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</si>
  <si>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</si>
  <si>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</si>
  <si>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</si>
  <si>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</si>
  <si>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</si>
  <si>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</si>
  <si>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</si>
  <si>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</si>
  <si>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</si>
  <si>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</si>
  <si>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</si>
  <si>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</si>
  <si>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</si>
  <si>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</si>
  <si>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</si>
  <si>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</si>
  <si>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</si>
  <si>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</si>
  <si>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</si>
  <si>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</si>
  <si>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</si>
  <si>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</si>
  <si>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</si>
  <si>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</si>
  <si>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</si>
  <si>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</si>
  <si>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</si>
  <si>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</si>
  <si>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</si>
  <si>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</si>
  <si>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</si>
  <si>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</si>
  <si>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</si>
  <si>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</si>
  <si>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</si>
  <si>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</si>
  <si>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</si>
  <si>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</si>
  <si>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</si>
  <si>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</si>
  <si>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</si>
  <si>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</si>
  <si>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</si>
  <si>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</si>
  <si>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</si>
  <si>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</si>
  <si>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</si>
  <si>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</si>
  <si>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</si>
  <si>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</si>
  <si>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</si>
  <si>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</si>
  <si>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</si>
  <si>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</si>
  <si>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</si>
  <si>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</si>
  <si>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</si>
  <si>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</si>
  <si>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</si>
  <si>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</si>
  <si>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</si>
  <si>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</si>
  <si>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</si>
  <si>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</si>
  <si>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</si>
  <si>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</si>
  <si>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</si>
  <si>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</si>
  <si>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</si>
  <si>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</si>
  <si>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</si>
  <si>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</si>
  <si>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</si>
  <si>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</si>
  <si>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</si>
  <si>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</si>
  <si>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</si>
  <si>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</si>
  <si>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</si>
  <si>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</si>
  <si>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</si>
  <si>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</si>
  <si>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</si>
  <si>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</si>
  <si>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</si>
  <si>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</si>
  <si>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</si>
  <si>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</si>
  <si>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</si>
  <si>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</si>
  <si>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</si>
  <si>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</si>
  <si>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</si>
  <si>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</si>
  <si>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</si>
  <si>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</si>
  <si>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</si>
  <si>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</si>
  <si>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</si>
  <si>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</si>
  <si>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</si>
  <si>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</si>
  <si>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</si>
  <si>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</si>
  <si>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</si>
  <si>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</si>
  <si>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</si>
  <si>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</si>
  <si>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</si>
  <si>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</si>
  <si>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</si>
  <si>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</si>
  <si>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</si>
  <si>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</si>
  <si>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</si>
  <si>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</si>
  <si>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</si>
  <si>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</si>
  <si>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</si>
  <si>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</si>
  <si>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</si>
  <si>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</si>
  <si>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</si>
  <si>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</si>
  <si>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</si>
  <si>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</si>
  <si>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</si>
  <si>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</si>
  <si>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</si>
  <si>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</si>
  <si>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</si>
  <si>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</si>
  <si>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</si>
  <si>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</si>
  <si>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</si>
  <si>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</si>
  <si>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</si>
  <si>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</si>
  <si>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</si>
  <si>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</si>
  <si>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</si>
  <si>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</si>
  <si>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</si>
  <si>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</si>
  <si>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</si>
  <si>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</si>
  <si>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</si>
  <si>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</si>
  <si>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</si>
  <si>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</si>
  <si>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</si>
  <si>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</si>
  <si>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</si>
  <si>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</si>
  <si>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</si>
  <si>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</si>
  <si>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</si>
  <si>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</si>
  <si>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</si>
  <si>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</si>
  <si>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</si>
  <si>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</si>
  <si>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</si>
  <si>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</si>
  <si>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</si>
  <si>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</si>
  <si>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</si>
  <si>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</si>
  <si>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</si>
  <si>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</si>
  <si>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</si>
  <si>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</si>
  <si>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</si>
  <si>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</si>
  <si>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</si>
  <si>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</si>
  <si>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</si>
  <si>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</si>
  <si>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</si>
  <si>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</si>
  <si>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</si>
  <si>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</si>
  <si>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</si>
  <si>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</si>
  <si>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</si>
  <si>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</si>
  <si>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</si>
  <si>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</si>
  <si>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</si>
  <si>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</si>
  <si>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</si>
  <si>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</si>
  <si>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</si>
  <si>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</si>
  <si>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</si>
  <si>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</si>
  <si>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</si>
  <si>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</si>
  <si>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</si>
  <si>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</si>
  <si>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</si>
  <si>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</si>
  <si>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</si>
  <si>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</si>
  <si>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</si>
  <si>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</si>
  <si>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</si>
  <si>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</si>
  <si>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</si>
  <si>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</si>
  <si>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</si>
  <si>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</si>
  <si>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</si>
  <si>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</si>
  <si>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</si>
  <si>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</si>
  <si>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</si>
  <si>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</si>
  <si>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</si>
  <si>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</si>
  <si>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</si>
  <si>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</si>
  <si>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</si>
  <si>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</si>
  <si>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</si>
  <si>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</si>
  <si>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</si>
  <si>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</si>
  <si>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</si>
  <si>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</si>
  <si>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</si>
  <si>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</si>
  <si>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</si>
  <si>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</si>
  <si>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</si>
  <si>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</si>
  <si>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</si>
  <si>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</si>
  <si>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</si>
  <si>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</si>
  <si>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</si>
  <si>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</si>
  <si>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</si>
  <si>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</si>
  <si>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</si>
  <si>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</si>
  <si>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</si>
  <si>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</si>
  <si>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</si>
  <si>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</si>
  <si>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</si>
  <si>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</si>
  <si>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</si>
  <si>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</si>
  <si>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</si>
  <si>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</si>
  <si>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</si>
  <si>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</si>
  <si>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</si>
  <si>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</si>
  <si>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</si>
  <si>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</si>
  <si>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</si>
  <si>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</si>
  <si>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</si>
  <si>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</si>
  <si>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</si>
  <si>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</si>
  <si>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</si>
  <si>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</si>
  <si>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</si>
  <si>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</si>
  <si>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</si>
  <si>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</si>
  <si>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</si>
  <si>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</si>
  <si>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</si>
  <si>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</si>
  <si>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</si>
  <si>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</si>
  <si>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</si>
  <si>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</si>
  <si>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</si>
  <si>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</si>
  <si>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</si>
  <si>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</si>
  <si>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</si>
  <si>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</si>
  <si>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</si>
  <si>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</si>
  <si>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</si>
  <si>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</si>
  <si>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</si>
  <si>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</si>
  <si>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</si>
  <si>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</si>
  <si>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</si>
  <si>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</si>
  <si>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</si>
  <si>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</si>
  <si>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</si>
  <si>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</si>
  <si>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</si>
  <si>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</si>
  <si>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</si>
  <si>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</si>
  <si>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</si>
  <si>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</si>
  <si>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</si>
  <si>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</si>
  <si>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</si>
  <si>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</si>
  <si>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</si>
  <si>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</si>
  <si>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</si>
  <si>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</si>
  <si>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</si>
  <si>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</si>
  <si>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</si>
  <si>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</si>
  <si>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</si>
  <si>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</si>
  <si>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</si>
  <si>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</si>
  <si>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</si>
  <si>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</si>
  <si>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</si>
  <si>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</si>
  <si>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</si>
  <si>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</si>
  <si>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</si>
  <si>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</si>
  <si>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</si>
  <si>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</si>
  <si>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</si>
  <si>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</si>
  <si>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</si>
  <si>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</si>
  <si>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</si>
  <si>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</si>
  <si>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</si>
  <si>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</si>
  <si>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</si>
  <si>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</si>
  <si>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</si>
  <si>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</si>
  <si>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</si>
  <si>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</si>
  <si>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</si>
  <si>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</si>
  <si>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</si>
  <si>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</si>
  <si>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</si>
  <si>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</si>
  <si>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</si>
  <si>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</si>
  <si>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</si>
  <si>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</si>
  <si>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</si>
  <si>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</si>
  <si>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</si>
  <si>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</si>
  <si>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</si>
  <si>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</si>
  <si>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</si>
  <si>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</si>
  <si>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</si>
  <si>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</si>
  <si>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</si>
  <si>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</si>
  <si>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</si>
  <si>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</si>
  <si>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</si>
  <si>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</si>
  <si>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</si>
  <si>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</si>
  <si>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</si>
  <si>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</si>
  <si>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</si>
  <si>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</si>
  <si>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</si>
  <si>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</si>
  <si>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</si>
  <si>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</si>
  <si>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</si>
  <si>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</si>
  <si>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</si>
  <si>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</si>
  <si>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</si>
  <si>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</si>
  <si>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</si>
  <si>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</si>
  <si>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</si>
  <si>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</si>
  <si>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</si>
  <si>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</si>
  <si>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</si>
  <si>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</si>
  <si>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</si>
  <si>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</si>
  <si>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</si>
  <si>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</si>
  <si>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</si>
  <si>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</si>
  <si>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</si>
  <si>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</si>
  <si>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</si>
  <si>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</si>
  <si>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</si>
  <si>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</si>
  <si>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</si>
  <si>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</si>
  <si>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</si>
  <si>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</si>
  <si>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</si>
  <si>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</si>
  <si>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</si>
  <si>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</si>
  <si>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</si>
  <si>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</si>
  <si>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</si>
  <si>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</si>
  <si>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</si>
  <si>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</si>
  <si>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</si>
  <si>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</si>
  <si>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</si>
  <si>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</si>
  <si>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</si>
  <si>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</si>
  <si>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</si>
  <si>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</si>
  <si>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</si>
  <si>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</si>
  <si>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</si>
  <si>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</si>
  <si>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</si>
  <si>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</si>
  <si>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</si>
  <si>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</si>
  <si>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</si>
  <si>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</si>
  <si>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</si>
  <si>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</si>
  <si>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</si>
  <si>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</si>
  <si>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</si>
  <si>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</si>
  <si>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</si>
  <si>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</si>
  <si>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</si>
  <si>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</si>
  <si>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</si>
  <si>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</si>
  <si>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</si>
  <si>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</si>
  <si>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</si>
  <si>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</si>
  <si>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</si>
  <si>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</si>
  <si>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</si>
  <si>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</si>
  <si>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</si>
  <si>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</si>
  <si>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</si>
  <si>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</si>
  <si>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</si>
  <si>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</si>
  <si>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</si>
  <si>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</si>
  <si>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</si>
  <si>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</si>
  <si>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</si>
  <si>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</si>
  <si>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</si>
  <si>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</si>
  <si>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</si>
  <si>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</si>
  <si>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</si>
  <si>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</si>
  <si>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</si>
  <si>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</si>
  <si>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</si>
  <si>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</si>
  <si>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</si>
  <si>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</si>
  <si>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</si>
  <si>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</si>
  <si>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</si>
  <si>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</si>
  <si>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</si>
  <si>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</si>
  <si>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</si>
  <si>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</si>
  <si>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</si>
  <si>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</si>
  <si>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</si>
  <si>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</si>
  <si>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</si>
  <si>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</si>
  <si>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</si>
  <si>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</si>
  <si>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</si>
  <si>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</si>
  <si>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</si>
  <si>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</si>
  <si>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</si>
  <si>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</si>
  <si>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</si>
  <si>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</si>
  <si>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</si>
  <si>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</si>
  <si>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</si>
  <si>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</si>
  <si>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</si>
  <si>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</si>
  <si>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</si>
  <si>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</si>
  <si>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</si>
  <si>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</si>
  <si>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</si>
  <si>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</si>
  <si>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</si>
  <si>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</si>
  <si>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</si>
  <si>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</si>
  <si>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</si>
  <si>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</si>
  <si>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</si>
  <si>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</si>
  <si>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</si>
  <si>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</si>
  <si>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</si>
  <si>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</si>
  <si>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</si>
  <si>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</si>
  <si>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</si>
  <si>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</si>
  <si>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</si>
  <si>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</si>
  <si>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</si>
  <si>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</si>
  <si>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</si>
  <si>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</si>
  <si>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</si>
  <si>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</si>
  <si>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</si>
  <si>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</si>
  <si>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</si>
  <si>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</si>
  <si>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</si>
  <si>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</si>
  <si>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</si>
  <si>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</si>
  <si>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</si>
  <si>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</si>
  <si>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</si>
  <si>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</si>
  <si>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</si>
  <si>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</si>
  <si>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</si>
  <si>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</si>
  <si>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</si>
  <si>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</si>
  <si>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</si>
  <si>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</si>
  <si>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</si>
  <si>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</si>
  <si>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</si>
  <si>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</si>
  <si>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</si>
  <si>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</si>
  <si>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</si>
  <si>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</si>
  <si>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</si>
  <si>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</si>
  <si>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</si>
  <si>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</si>
  <si>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</si>
  <si>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</si>
  <si>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</si>
  <si>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</si>
  <si>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</si>
  <si>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</si>
  <si>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</si>
  <si>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</si>
  <si>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</si>
  <si>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</si>
  <si>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</si>
  <si>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</si>
  <si>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</si>
  <si>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</si>
  <si>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</si>
  <si>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</si>
  <si>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</si>
  <si>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</si>
  <si>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</si>
  <si>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</si>
  <si>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</si>
  <si>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</si>
  <si>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</si>
  <si>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</si>
  <si>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</si>
  <si>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</si>
  <si>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</si>
  <si>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</si>
  <si>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</si>
  <si>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</si>
  <si>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</si>
  <si>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</si>
  <si>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</si>
  <si>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</si>
  <si>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</si>
  <si>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</si>
  <si>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</si>
  <si>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</si>
  <si>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</si>
  <si>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</si>
  <si>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</si>
  <si>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</si>
  <si>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</si>
  <si>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</si>
  <si>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</si>
  <si>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</si>
  <si>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</si>
  <si>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</si>
  <si>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</si>
  <si>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</si>
  <si>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</si>
  <si>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</si>
  <si>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</si>
  <si>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</si>
  <si>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</si>
  <si>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</si>
  <si>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</si>
  <si>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</si>
  <si>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</si>
  <si>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</si>
  <si>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</si>
  <si>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</si>
  <si>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</si>
  <si>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</si>
  <si>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</si>
  <si>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</si>
  <si>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</si>
  <si>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</si>
  <si>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</si>
  <si>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</si>
  <si>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</si>
  <si>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</si>
  <si>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</si>
  <si>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</si>
  <si>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</si>
  <si>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</si>
  <si>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</si>
  <si>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</si>
  <si>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</si>
  <si>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</si>
  <si>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</si>
  <si>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</si>
  <si>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</si>
  <si>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</si>
  <si>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</si>
  <si>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</si>
  <si>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</si>
  <si>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</si>
  <si>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</si>
  <si>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</si>
  <si>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</si>
  <si>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</si>
  <si>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</si>
  <si>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</si>
  <si>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</si>
  <si>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</si>
  <si>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</si>
  <si>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</si>
  <si>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</si>
  <si>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</si>
  <si>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</si>
  <si>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</si>
  <si>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</si>
  <si>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</si>
  <si>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</si>
  <si>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</si>
  <si>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</si>
  <si>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</si>
  <si>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</si>
  <si>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</si>
  <si>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</si>
  <si>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</si>
  <si>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</si>
  <si>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</si>
  <si>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</si>
  <si>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</si>
  <si>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</si>
  <si>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</si>
  <si>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</si>
  <si>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</si>
  <si>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</si>
  <si>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</si>
  <si>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</si>
  <si>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</si>
  <si>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</si>
  <si>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</si>
  <si>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</si>
  <si>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</si>
  <si>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</si>
  <si>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</si>
  <si>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</si>
  <si>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</si>
  <si>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</si>
  <si>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</si>
  <si>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</si>
  <si>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</si>
  <si>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</si>
  <si>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</si>
  <si>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</si>
  <si>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</si>
  <si>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</si>
  <si>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</si>
  <si>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</si>
  <si>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</si>
  <si>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</si>
  <si>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</si>
  <si>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</si>
  <si>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</si>
  <si>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</si>
  <si>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</si>
  <si>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</si>
  <si>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</si>
  <si>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</si>
  <si>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</si>
  <si>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</si>
  <si>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</si>
  <si>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</si>
  <si>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</si>
  <si>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</si>
  <si>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</si>
  <si>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</si>
  <si>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</si>
  <si>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</si>
  <si>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</si>
  <si>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</si>
  <si>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</si>
  <si>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</si>
  <si>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</si>
  <si>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</si>
  <si>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</si>
  <si>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</si>
  <si>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</si>
  <si>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</si>
  <si>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</si>
  <si>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</si>
  <si>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</si>
  <si>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</si>
  <si>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</si>
  <si>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</si>
  <si>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</si>
  <si>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</si>
  <si>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</si>
  <si>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</si>
  <si>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</si>
  <si>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</si>
  <si>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</si>
  <si>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</si>
  <si>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</si>
  <si>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</si>
  <si>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</si>
  <si>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</si>
  <si>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</si>
  <si>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</si>
  <si>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</si>
  <si>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</si>
  <si>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</si>
  <si>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</si>
  <si>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</si>
  <si>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</si>
  <si>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</si>
  <si>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</si>
  <si>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</si>
  <si>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</si>
  <si>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</si>
  <si>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</si>
  <si>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</si>
  <si>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</si>
  <si>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</si>
  <si>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</si>
  <si>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</si>
  <si>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</si>
  <si>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</si>
  <si>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</si>
  <si>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</si>
  <si>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</si>
  <si>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</si>
  <si>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</si>
  <si>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</si>
  <si>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</si>
  <si>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</si>
  <si>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</si>
  <si>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</si>
  <si>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</si>
  <si>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</si>
  <si>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</si>
  <si>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</si>
  <si>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</si>
  <si>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</si>
  <si>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</si>
  <si>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</si>
  <si>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</si>
  <si>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</si>
  <si>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</si>
  <si>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</si>
  <si>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</si>
  <si>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</si>
  <si>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</si>
  <si>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</si>
  <si>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</si>
  <si>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</si>
  <si>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</si>
  <si>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</si>
  <si>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</si>
  <si>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</si>
  <si>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</si>
  <si>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</si>
  <si>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</si>
  <si>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</si>
  <si>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</si>
  <si>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</si>
  <si>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</si>
  <si>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</si>
  <si>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</si>
  <si>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</si>
  <si>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</si>
  <si>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</si>
  <si>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</si>
  <si>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</si>
  <si>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</si>
  <si>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</si>
  <si>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</si>
  <si>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</si>
  <si>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</si>
  <si>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</si>
  <si>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</si>
  <si>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</si>
  <si>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</si>
  <si>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</si>
  <si>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</si>
  <si>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</si>
  <si>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</si>
  <si>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</si>
  <si>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</si>
  <si>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</si>
  <si>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</si>
  <si>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</si>
  <si>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</si>
  <si>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</si>
  <si>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</si>
  <si>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</si>
  <si>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</si>
  <si>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</si>
  <si>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</si>
  <si>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</si>
  <si>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</si>
  <si>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</si>
  <si>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</si>
  <si>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</si>
  <si>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</si>
  <si>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</si>
  <si>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</si>
  <si>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</si>
  <si>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</si>
  <si>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</si>
  <si>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</si>
  <si>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</si>
  <si>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</si>
  <si>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</si>
  <si>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</si>
  <si>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</si>
  <si>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</si>
  <si>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</si>
  <si>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</si>
  <si>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</si>
  <si>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</si>
  <si>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</si>
  <si>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</si>
  <si>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</si>
  <si>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</si>
  <si>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</si>
  <si>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</si>
  <si>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</si>
  <si>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</si>
  <si>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</si>
  <si>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</si>
  <si>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</si>
  <si>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</si>
  <si>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</si>
  <si>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</si>
  <si>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</si>
  <si>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</si>
  <si>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</si>
  <si>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</si>
  <si>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</si>
  <si>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</si>
  <si>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</si>
  <si>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</si>
  <si>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</si>
  <si>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</si>
  <si>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</si>
  <si>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</si>
  <si>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</si>
  <si>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</si>
  <si>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</si>
  <si>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</si>
  <si>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</si>
  <si>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</si>
  <si>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</si>
  <si>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</si>
  <si>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</si>
  <si>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</si>
  <si>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</si>
  <si>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</si>
  <si>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</si>
  <si>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</si>
  <si>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</si>
  <si>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</si>
  <si>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</si>
  <si>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</si>
  <si>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</si>
  <si>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</si>
  <si>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</si>
  <si>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</si>
  <si>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</si>
  <si>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</si>
  <si>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</si>
  <si>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</si>
  <si>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</si>
  <si>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</si>
  <si>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</si>
  <si>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</si>
  <si>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</si>
  <si>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</si>
  <si>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</si>
  <si>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</si>
  <si>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</si>
  <si>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</si>
  <si>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</si>
  <si>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</si>
  <si>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</si>
  <si>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</si>
  <si>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</si>
  <si>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</si>
  <si>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</si>
  <si>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</si>
  <si>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</si>
  <si>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</si>
  <si>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</si>
  <si>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</si>
  <si>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</si>
  <si>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</si>
  <si>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</si>
  <si>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</si>
  <si>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</si>
  <si>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</si>
  <si>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</si>
  <si>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</si>
  <si>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</si>
  <si>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</si>
  <si>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</si>
  <si>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</si>
  <si>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</si>
  <si>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</si>
  <si>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</si>
  <si>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</si>
  <si>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</si>
  <si>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</si>
  <si>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</si>
  <si>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</si>
  <si>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</si>
  <si>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</si>
  <si>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</si>
  <si>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</si>
  <si>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</si>
  <si>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</si>
  <si>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</si>
  <si>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</si>
  <si>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</si>
  <si>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</si>
  <si>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</si>
  <si>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</si>
  <si>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</si>
  <si>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</si>
  <si>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</si>
  <si>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</si>
  <si>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</si>
  <si>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</si>
  <si>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</si>
  <si>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</si>
  <si>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</si>
  <si>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</si>
  <si>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</si>
  <si>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</si>
  <si>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</si>
  <si>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</si>
  <si>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</si>
  <si>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</si>
  <si>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</si>
  <si>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</si>
  <si>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</si>
  <si>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</si>
  <si>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</si>
  <si>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</si>
  <si>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</si>
  <si>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</si>
  <si>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</si>
  <si>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</si>
  <si>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</si>
  <si>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</si>
  <si>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</si>
  <si>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</si>
  <si>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</si>
  <si>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</si>
  <si>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</si>
  <si>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</si>
  <si>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</si>
  <si>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</si>
  <si>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</si>
  <si>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</si>
  <si>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</si>
  <si>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</si>
  <si>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</si>
  <si>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</si>
  <si>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</si>
  <si>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</si>
  <si>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</si>
  <si>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</si>
  <si>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</si>
  <si>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</si>
  <si>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</si>
  <si>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</si>
  <si>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</si>
  <si>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</si>
  <si>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</si>
  <si>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</si>
  <si>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</si>
  <si>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</si>
  <si>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</si>
  <si>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</si>
  <si>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</si>
  <si>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</si>
  <si>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</si>
  <si>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</si>
  <si>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</si>
  <si>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</si>
  <si>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</si>
  <si>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</si>
  <si>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</si>
  <si>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</si>
  <si>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</si>
  <si>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</si>
  <si>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</si>
  <si>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</si>
  <si>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</si>
  <si>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</si>
  <si>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</si>
  <si>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</si>
  <si>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</si>
  <si>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</si>
  <si>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</si>
  <si>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</si>
  <si>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</si>
  <si>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</si>
  <si>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</si>
  <si>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</si>
  <si>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</si>
  <si>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</si>
  <si>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</si>
  <si>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</si>
  <si>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</si>
  <si>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</si>
  <si>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</si>
  <si>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</si>
  <si>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</si>
  <si>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</si>
  <si>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</si>
  <si>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</si>
  <si>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</si>
  <si>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</si>
  <si>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</si>
  <si>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</si>
  <si>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</si>
  <si>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</si>
  <si>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</si>
  <si>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</si>
  <si>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</si>
  <si>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</si>
  <si>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</si>
  <si>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</si>
  <si>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</si>
  <si>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</si>
  <si>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</si>
  <si>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</si>
  <si>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</si>
  <si>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</si>
  <si>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</si>
  <si>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</si>
  <si>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</si>
  <si>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</si>
  <si>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</si>
  <si>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</si>
  <si>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</si>
  <si>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</si>
  <si>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</si>
  <si>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</si>
  <si>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</si>
  <si>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</si>
  <si>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</si>
  <si>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</si>
  <si>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</si>
  <si>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</si>
  <si>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</si>
  <si>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</si>
  <si>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</si>
  <si>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</si>
  <si>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</si>
  <si>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</si>
  <si>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</si>
  <si>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</si>
  <si>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</si>
  <si>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</si>
  <si>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</si>
  <si>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</si>
  <si>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</si>
  <si>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</si>
  <si>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</si>
  <si>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</si>
  <si>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</si>
  <si>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</si>
  <si>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</si>
  <si>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</si>
  <si>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</si>
  <si>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</si>
  <si>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</si>
  <si>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</si>
  <si>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</si>
  <si>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</si>
  <si>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</si>
  <si>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</si>
  <si>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</si>
  <si>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</si>
  <si>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</si>
  <si>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</si>
  <si>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</si>
  <si>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</si>
  <si>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</si>
  <si>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</si>
  <si>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</si>
  <si>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</si>
  <si>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</si>
  <si>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</si>
  <si>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</si>
  <si>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</si>
  <si>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</si>
  <si>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</si>
  <si>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</si>
  <si>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</si>
  <si>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</si>
  <si>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</si>
  <si>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</si>
  <si>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</si>
  <si>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</si>
  <si>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</si>
  <si>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</si>
  <si>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</si>
  <si>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</si>
  <si>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</si>
  <si>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</si>
  <si>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</si>
  <si>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</si>
  <si>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</si>
  <si>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</si>
  <si>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</si>
  <si>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</si>
  <si>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</si>
  <si>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</si>
  <si>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</si>
  <si>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</si>
  <si>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</si>
  <si>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</si>
  <si>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</si>
  <si>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</si>
  <si>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</si>
  <si>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</si>
  <si>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</si>
  <si>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</si>
  <si>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</si>
  <si>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</si>
  <si>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</si>
  <si>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</si>
  <si>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</si>
  <si>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</si>
  <si>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</si>
  <si>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</si>
  <si>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</si>
  <si>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</si>
  <si>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</si>
  <si>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</si>
  <si>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</si>
  <si>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</si>
  <si>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</si>
  <si>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</si>
  <si>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</si>
  <si>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</si>
  <si>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</si>
  <si>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</si>
  <si>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</si>
  <si>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</si>
  <si>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</si>
  <si>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</si>
  <si>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</si>
  <si>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</si>
  <si>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</si>
  <si>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</si>
  <si>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</si>
  <si>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</si>
  <si>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</si>
  <si>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</si>
  <si>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</si>
  <si>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</si>
  <si>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</si>
  <si>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</si>
  <si>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</si>
  <si>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</si>
  <si>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</si>
  <si>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</si>
  <si>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</si>
  <si>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</si>
  <si>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</si>
  <si>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</si>
  <si>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</si>
  <si>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</si>
  <si>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</si>
  <si>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</si>
  <si>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</si>
  <si>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</si>
  <si>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</si>
  <si>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</si>
  <si>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</si>
  <si>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</si>
  <si>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</si>
  <si>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</si>
  <si>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</si>
  <si>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</si>
  <si>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</si>
  <si>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</si>
  <si>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</si>
  <si>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</si>
  <si>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</si>
  <si>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</si>
  <si>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</si>
  <si>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</si>
  <si>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</si>
  <si>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</si>
  <si>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</si>
  <si>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</si>
  <si>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</si>
  <si>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</si>
  <si>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</si>
  <si>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</si>
  <si>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</si>
  <si>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</si>
  <si>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</si>
  <si>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</si>
  <si>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</si>
  <si>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</si>
  <si>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</si>
  <si>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</si>
  <si>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</si>
  <si>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</si>
  <si>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</si>
  <si>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</si>
  <si>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</si>
  <si>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</si>
  <si>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</si>
  <si>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</si>
  <si>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</si>
  <si>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</si>
  <si>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</si>
  <si>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</si>
  <si>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</si>
  <si>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</si>
  <si>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</si>
  <si>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</si>
  <si>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</si>
  <si>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</si>
  <si>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</si>
  <si>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</si>
  <si>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</si>
  <si>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</si>
  <si>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</si>
  <si>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</si>
  <si>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</si>
  <si>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</si>
  <si>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</si>
  <si>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</si>
  <si>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</si>
  <si>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</si>
  <si>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</si>
  <si>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</si>
  <si>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</si>
  <si>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</si>
  <si>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</si>
  <si>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</si>
  <si>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</si>
  <si>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</si>
  <si>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</si>
  <si>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</si>
  <si>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</si>
  <si>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</si>
  <si>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</si>
  <si>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</si>
  <si>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</si>
  <si>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</si>
  <si>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</si>
  <si>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</si>
  <si>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</si>
  <si>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</si>
  <si>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</si>
  <si>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</si>
  <si>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</si>
  <si>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</si>
  <si>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</si>
  <si>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</si>
  <si>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</si>
  <si>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</si>
  <si>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</si>
  <si>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</si>
  <si>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</si>
  <si>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</si>
  <si>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</si>
  <si>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</si>
  <si>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</si>
  <si>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</si>
  <si>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</si>
  <si>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</si>
  <si>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</si>
  <si>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</si>
  <si>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</si>
  <si>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</si>
  <si>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</si>
  <si>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</si>
  <si>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</si>
  <si>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</si>
  <si>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</si>
  <si>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</si>
  <si>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</si>
  <si>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</si>
  <si>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</si>
  <si>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</si>
  <si>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</si>
  <si>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</si>
  <si>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</si>
  <si>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</si>
  <si>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</si>
  <si>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</si>
  <si>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</si>
  <si>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</si>
  <si>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</si>
  <si>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</si>
  <si>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</si>
  <si>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</si>
  <si>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</si>
  <si>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</si>
  <si>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</si>
  <si>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</si>
  <si>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</si>
  <si>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</si>
  <si>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</si>
  <si>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</si>
  <si>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</si>
  <si>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</si>
  <si>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</si>
  <si>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</si>
  <si>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</si>
  <si>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</si>
  <si>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</si>
  <si>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</si>
  <si>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</si>
  <si>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</si>
  <si>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</si>
  <si>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</si>
  <si>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</si>
  <si>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</si>
  <si>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</si>
  <si>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</si>
  <si>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</si>
  <si>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</si>
  <si>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</si>
  <si>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</si>
  <si>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</si>
  <si>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</si>
  <si>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</si>
  <si>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</si>
  <si>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</si>
  <si>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</si>
  <si>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</si>
  <si>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</si>
  <si>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</si>
  <si>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</si>
  <si>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</si>
  <si>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</si>
  <si>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</si>
  <si>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</si>
  <si>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</si>
  <si>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</si>
  <si>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</si>
  <si>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</si>
  <si>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</si>
  <si>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</si>
  <si>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</si>
  <si>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</si>
  <si>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</si>
  <si>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</si>
  <si>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</si>
  <si>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</si>
  <si>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</si>
  <si>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</si>
  <si>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</si>
  <si>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</si>
  <si>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</si>
  <si>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</si>
  <si>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</si>
  <si>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</si>
  <si>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</si>
  <si>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</si>
  <si>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</si>
  <si>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</si>
  <si>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</si>
  <si>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</si>
  <si>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</si>
  <si>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</si>
  <si>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</si>
  <si>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</si>
  <si>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</si>
  <si>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</si>
  <si>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</si>
  <si>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</si>
  <si>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</si>
  <si>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</si>
  <si>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</si>
  <si>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</si>
  <si>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</si>
  <si>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</si>
  <si>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</si>
  <si>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</si>
  <si>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</si>
  <si>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</si>
  <si>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</si>
  <si>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</si>
  <si>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</si>
  <si>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</si>
  <si>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</si>
  <si>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</si>
  <si>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</si>
  <si>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</si>
  <si>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</si>
  <si>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</si>
  <si>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</si>
  <si>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</si>
  <si>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</si>
  <si>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</si>
  <si>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</si>
  <si>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</si>
  <si>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</si>
  <si>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</si>
  <si>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</si>
  <si>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</si>
  <si>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</si>
  <si>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</si>
  <si>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</si>
  <si>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</si>
  <si>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</si>
  <si>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</si>
  <si>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</si>
  <si>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</si>
  <si>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</si>
  <si>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</si>
  <si>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</si>
  <si>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</si>
  <si>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</si>
  <si>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</si>
  <si>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</si>
  <si>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</si>
  <si>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</si>
  <si>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</si>
  <si>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</si>
  <si>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</si>
  <si>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</si>
  <si>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</si>
  <si>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</si>
  <si>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</si>
  <si>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</si>
  <si>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</si>
  <si>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</si>
  <si>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</si>
  <si>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</si>
  <si>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</si>
  <si>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</si>
  <si>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</si>
  <si>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</si>
  <si>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</si>
  <si>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</si>
  <si>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</si>
  <si>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</si>
  <si>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</si>
  <si>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</si>
  <si>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</si>
  <si>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</si>
  <si>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</si>
  <si>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</si>
  <si>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</si>
  <si>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</si>
  <si>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</si>
  <si>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</si>
  <si>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</si>
  <si>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</si>
  <si>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</si>
  <si>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</si>
  <si>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</si>
  <si>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</si>
  <si>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</si>
  <si>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</si>
  <si>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</si>
  <si>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</si>
  <si>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</si>
  <si>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</si>
  <si>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</si>
  <si>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</si>
  <si>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</si>
  <si>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</si>
  <si>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</si>
  <si>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</si>
  <si>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</si>
  <si>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</si>
  <si>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</si>
  <si>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</si>
  <si>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</si>
  <si>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</si>
  <si>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</si>
  <si>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</si>
  <si>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</si>
  <si>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</si>
  <si>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</si>
  <si>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</si>
  <si>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</si>
  <si>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</si>
  <si>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</si>
  <si>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</si>
  <si>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</si>
  <si>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</si>
  <si>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</si>
  <si>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</si>
  <si>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</si>
  <si>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</si>
  <si>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</si>
  <si>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</si>
  <si>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</si>
  <si>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</si>
  <si>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</si>
  <si>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</si>
  <si>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</si>
  <si>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</si>
  <si>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</si>
  <si>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</si>
  <si>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</si>
  <si>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</si>
  <si>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</si>
  <si>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</si>
  <si>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</si>
  <si>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</si>
  <si>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</si>
  <si>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</si>
  <si>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</si>
  <si>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</si>
  <si>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</si>
  <si>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</si>
  <si>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</si>
  <si>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</si>
  <si>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</si>
  <si>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</si>
  <si>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</si>
  <si>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</si>
  <si>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</si>
  <si>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</si>
  <si>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</si>
  <si>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</si>
  <si>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</si>
  <si>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</si>
  <si>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</si>
  <si>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</si>
  <si>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</si>
  <si>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</si>
  <si>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</si>
  <si>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</si>
  <si>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</si>
  <si>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</si>
  <si>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</si>
  <si>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</si>
  <si>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</si>
  <si>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</si>
  <si>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</si>
  <si>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</si>
  <si>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</si>
  <si>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</si>
  <si>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</si>
  <si>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</si>
  <si>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</si>
  <si>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</si>
  <si>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</si>
  <si>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</si>
  <si>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</si>
  <si>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</si>
  <si>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</si>
  <si>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</si>
  <si>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</si>
  <si>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</si>
  <si>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</si>
  <si>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</si>
  <si>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</si>
  <si>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</si>
  <si>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</si>
  <si>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</si>
  <si>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</si>
  <si>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</si>
  <si>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</si>
  <si>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</si>
  <si>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</si>
  <si>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</si>
  <si>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</si>
  <si>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</si>
  <si>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</si>
  <si>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</si>
  <si>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</si>
  <si>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</si>
  <si>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</si>
  <si>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</si>
  <si>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</si>
  <si>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</si>
  <si>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</si>
  <si>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</si>
  <si>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</si>
  <si>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</si>
  <si>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</si>
  <si>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</si>
  <si>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</si>
  <si>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</si>
  <si>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</si>
  <si>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</si>
  <si>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</si>
  <si>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</si>
  <si>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</si>
  <si>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</si>
  <si>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</si>
  <si>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</si>
  <si>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</si>
  <si>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</si>
  <si>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</si>
  <si>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</si>
  <si>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</si>
  <si>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</si>
  <si>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</si>
  <si>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</si>
  <si>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</si>
  <si>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</si>
  <si>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</si>
  <si>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</si>
  <si>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</si>
  <si>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</si>
  <si>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</si>
  <si>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</si>
  <si>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</si>
  <si>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</si>
  <si>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</si>
  <si>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</si>
  <si>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</si>
  <si>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</si>
  <si>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</si>
  <si>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</si>
  <si>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</si>
  <si>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</si>
  <si>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</si>
  <si>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</si>
  <si>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</si>
  <si>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</si>
  <si>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</si>
  <si>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</si>
  <si>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</si>
  <si>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</si>
  <si>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</si>
  <si>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</si>
  <si>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</si>
  <si>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</si>
  <si>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</si>
  <si>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</si>
  <si>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</si>
  <si>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</si>
  <si>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</si>
  <si>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</si>
  <si>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</si>
  <si>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</si>
  <si>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</si>
  <si>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</si>
  <si>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</si>
  <si>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</si>
  <si>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</si>
  <si>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</si>
  <si>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</si>
  <si>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</si>
  <si>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</si>
  <si>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</si>
  <si>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</si>
  <si>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</si>
  <si>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</si>
  <si>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</si>
  <si>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</si>
  <si>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</si>
  <si>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</si>
  <si>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</si>
  <si>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</si>
  <si>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</si>
  <si>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</si>
  <si>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</si>
  <si>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</si>
  <si>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</si>
  <si>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</si>
  <si>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</si>
  <si>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</si>
  <si>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</si>
  <si>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</si>
  <si>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</si>
  <si>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</si>
  <si>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</si>
  <si>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</si>
  <si>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</si>
  <si>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</si>
  <si>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</si>
  <si>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</si>
  <si>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</si>
  <si>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</si>
  <si>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</si>
  <si>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</si>
  <si>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</si>
  <si>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</si>
  <si>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</si>
  <si>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</si>
  <si>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</si>
  <si>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</si>
  <si>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</si>
  <si>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</si>
  <si>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</si>
  <si>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</si>
  <si>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</si>
  <si>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</si>
  <si>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</si>
  <si>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</si>
  <si>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</si>
  <si>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</si>
  <si>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</si>
  <si>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</si>
  <si>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</si>
  <si>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</si>
  <si>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</si>
  <si>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</si>
  <si>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</si>
  <si>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</si>
  <si>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</si>
  <si>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</si>
  <si>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</si>
  <si>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</si>
  <si>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</si>
  <si>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</si>
  <si>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</si>
  <si>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</si>
  <si>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</si>
  <si>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</si>
  <si>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</si>
  <si>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</si>
  <si>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</si>
  <si>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</si>
  <si>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</si>
  <si>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</si>
  <si>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</si>
  <si>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</si>
  <si>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</si>
  <si>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</si>
  <si>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</si>
  <si>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</si>
  <si>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</si>
  <si>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</si>
  <si>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</si>
  <si>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</si>
  <si>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</si>
  <si>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</si>
  <si>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</si>
  <si>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</si>
  <si>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</si>
  <si>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</si>
  <si>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</si>
  <si>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</si>
  <si>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</si>
  <si>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</si>
  <si>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</si>
  <si>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</si>
  <si>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</si>
  <si>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</si>
  <si>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</si>
  <si>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</si>
  <si>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</si>
  <si>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</si>
  <si>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</si>
  <si>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</si>
  <si>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</si>
  <si>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</si>
  <si>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</si>
  <si>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</si>
  <si>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</si>
  <si>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</si>
  <si>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</si>
  <si>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</si>
  <si>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</si>
  <si>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</si>
  <si>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</si>
  <si>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</si>
  <si>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</si>
  <si>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</si>
  <si>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</si>
  <si>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</si>
  <si>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</si>
  <si>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</si>
  <si>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</si>
  <si>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</si>
  <si>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</si>
  <si>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</si>
  <si>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</si>
  <si>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</si>
  <si>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</si>
  <si>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</si>
  <si>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</si>
  <si>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</si>
  <si>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</si>
  <si>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</si>
  <si>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</si>
  <si>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</si>
  <si>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</si>
  <si>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</si>
  <si>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</si>
  <si>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</si>
  <si>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</si>
  <si>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</si>
  <si>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</si>
  <si>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</si>
  <si>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</si>
  <si>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</si>
  <si>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</si>
  <si>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</si>
  <si>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</si>
  <si>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</si>
  <si>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</si>
  <si>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</si>
  <si>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</si>
  <si>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</si>
  <si>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</si>
  <si>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</si>
  <si>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</si>
  <si>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</si>
  <si>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</si>
  <si>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</si>
  <si>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</si>
  <si>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</si>
  <si>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</si>
  <si>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</si>
  <si>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</si>
  <si>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</si>
  <si>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</si>
  <si>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</si>
  <si>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</si>
  <si>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</si>
  <si>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</si>
  <si>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</si>
  <si>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</si>
  <si>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</si>
  <si>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</si>
  <si>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</si>
  <si>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</si>
  <si>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</si>
  <si>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</si>
  <si>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</si>
  <si>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</si>
  <si>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</si>
  <si>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</si>
  <si>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</si>
  <si>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</si>
  <si>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</si>
  <si>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</si>
  <si>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</si>
  <si>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</si>
  <si>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</si>
  <si>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</si>
  <si>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</si>
  <si>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</si>
  <si>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</si>
  <si>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</si>
  <si>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</si>
  <si>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</si>
  <si>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</si>
  <si>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</si>
  <si>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</si>
  <si>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</si>
  <si>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</si>
  <si>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</si>
  <si>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</si>
  <si>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</si>
  <si>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</si>
  <si>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</si>
  <si>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</si>
  <si>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</si>
  <si>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</si>
  <si>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</si>
  <si>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</si>
  <si>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</si>
  <si>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</si>
  <si>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</si>
  <si>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</si>
  <si>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</si>
  <si>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</si>
  <si>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</si>
  <si>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</si>
  <si>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</si>
  <si>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</si>
  <si>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</si>
  <si>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</si>
  <si>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</si>
  <si>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</si>
  <si>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</si>
  <si>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</si>
  <si>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</si>
  <si>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</si>
  <si>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</si>
  <si>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</si>
  <si>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</si>
  <si>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</si>
  <si>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</si>
  <si>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</si>
  <si>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</si>
  <si>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</si>
  <si>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</si>
  <si>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</si>
  <si>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</si>
  <si>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</si>
  <si>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</si>
  <si>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</si>
  <si>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</si>
  <si>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</si>
  <si>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</si>
  <si>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</si>
  <si>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</si>
  <si>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</si>
  <si>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</si>
  <si>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</si>
  <si>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</si>
  <si>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</si>
  <si>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</si>
  <si>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</si>
  <si>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</si>
  <si>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</si>
  <si>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</si>
  <si>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</si>
  <si>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</si>
  <si>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</si>
  <si>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</si>
  <si>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</si>
  <si>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</si>
  <si>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</si>
  <si>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</si>
  <si>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</si>
  <si>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</si>
  <si>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</si>
  <si>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</si>
  <si>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</si>
  <si>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</si>
  <si>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</si>
  <si>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</si>
  <si>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</si>
  <si>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</si>
  <si>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</si>
  <si>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</si>
  <si>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</si>
  <si>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</si>
  <si>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</si>
  <si>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</si>
  <si>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</si>
  <si>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</si>
  <si>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</si>
  <si>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</si>
  <si>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</si>
  <si>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</si>
  <si>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</si>
  <si>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</si>
  <si>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</si>
  <si>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</si>
  <si>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</si>
  <si>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</si>
  <si>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</si>
  <si>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</si>
  <si>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</si>
  <si>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</si>
  <si>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</si>
  <si>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</si>
  <si>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</si>
  <si>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</si>
  <si>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</si>
  <si>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</si>
  <si>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</si>
  <si>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</si>
  <si>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</si>
  <si>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</si>
  <si>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</si>
  <si>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</si>
  <si>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</si>
  <si>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</si>
  <si>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</si>
  <si>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</si>
  <si>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</si>
  <si>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</si>
  <si>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</si>
  <si>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</si>
  <si>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</si>
  <si>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</si>
  <si>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</si>
  <si>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</si>
  <si>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</si>
  <si>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</si>
  <si>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</si>
  <si>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</si>
  <si>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</si>
  <si>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</si>
  <si>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</si>
  <si>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</si>
  <si>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</si>
  <si>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</si>
  <si>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</si>
  <si>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</si>
  <si>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</si>
  <si>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</si>
  <si>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</si>
  <si>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</si>
  <si>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</si>
  <si>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</si>
  <si>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</si>
  <si>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</si>
  <si>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</si>
  <si>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</si>
  <si>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</si>
  <si>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</si>
  <si>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</si>
  <si>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</si>
  <si>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</si>
  <si>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</si>
  <si>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</si>
  <si>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</si>
  <si>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</si>
  <si>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</si>
  <si>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</si>
  <si>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</si>
  <si>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</si>
  <si>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</si>
  <si>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</si>
  <si>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</si>
  <si>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</si>
  <si>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</si>
  <si>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</si>
  <si>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</si>
  <si>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</si>
  <si>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</si>
  <si>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</si>
  <si>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</si>
  <si>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</si>
  <si>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</si>
  <si>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</si>
  <si>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</si>
  <si>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</si>
  <si>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</si>
  <si>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</si>
  <si>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</si>
  <si>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</si>
  <si>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</si>
  <si>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</si>
  <si>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</si>
  <si>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</si>
  <si>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</si>
  <si>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</si>
  <si>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</si>
  <si>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</si>
  <si>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</si>
  <si>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</si>
  <si>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</si>
  <si>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</si>
  <si>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</si>
  <si>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</si>
  <si>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</si>
  <si>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</si>
  <si>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</si>
  <si>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</si>
  <si>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</si>
  <si>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</si>
  <si>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</si>
  <si>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</si>
  <si>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</si>
  <si>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</si>
  <si>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</si>
  <si>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</si>
  <si>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</si>
  <si>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</si>
  <si>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</si>
  <si>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</si>
  <si>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</si>
  <si>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</si>
  <si>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</si>
  <si>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</si>
  <si>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</si>
  <si>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</si>
  <si>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</si>
  <si>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</si>
  <si>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</si>
  <si>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</si>
  <si>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</si>
  <si>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</si>
  <si>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</si>
  <si>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</si>
  <si>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</si>
  <si>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</si>
  <si>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</si>
  <si>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</si>
  <si>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</si>
  <si>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</si>
  <si>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</si>
  <si>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</si>
  <si>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</si>
  <si>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</si>
  <si>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</si>
  <si>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</si>
  <si>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</si>
  <si>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</si>
  <si>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</si>
  <si>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</si>
  <si>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</si>
  <si>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</si>
  <si>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</si>
  <si>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</si>
  <si>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</si>
  <si>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</si>
  <si>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</si>
  <si>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</si>
  <si>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</si>
  <si>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</si>
  <si>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</si>
  <si>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</si>
  <si>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</si>
  <si>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</si>
  <si>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</si>
  <si>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</si>
  <si>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</si>
  <si>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</si>
  <si>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</si>
  <si>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</si>
  <si>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</si>
  <si>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</si>
  <si>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</si>
  <si>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</si>
  <si>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</si>
  <si>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</si>
  <si>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</si>
  <si>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</si>
  <si>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</si>
  <si>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</si>
  <si>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</si>
  <si>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</si>
  <si>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</si>
  <si>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</si>
  <si>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</si>
  <si>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</si>
  <si>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</si>
  <si>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</si>
  <si>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</si>
  <si>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</si>
  <si>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</si>
  <si>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</si>
  <si>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</si>
  <si>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</si>
  <si>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</si>
  <si>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</si>
  <si>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</si>
  <si>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</si>
  <si>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</si>
  <si>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</si>
  <si>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</si>
  <si>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</si>
  <si>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</si>
  <si>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</si>
  <si>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</si>
  <si>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</si>
  <si>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</si>
  <si>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</si>
  <si>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</si>
  <si>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</si>
  <si>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</si>
  <si>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</si>
  <si>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</si>
  <si>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</si>
  <si>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</si>
  <si>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</si>
  <si>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</si>
  <si>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</si>
  <si>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</si>
  <si>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</si>
  <si>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</si>
  <si>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</si>
  <si>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</si>
  <si>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</si>
  <si>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</si>
  <si>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</si>
  <si>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</si>
  <si>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</si>
  <si>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</si>
  <si>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</si>
  <si>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</si>
  <si>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</si>
  <si>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</si>
  <si>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</si>
  <si>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</si>
  <si>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</si>
  <si>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</si>
  <si>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</si>
  <si>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</si>
  <si>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</si>
  <si>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</si>
  <si>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</si>
  <si>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</si>
  <si>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</si>
  <si>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</si>
  <si>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</si>
  <si>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</si>
  <si>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</si>
  <si>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</si>
  <si>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</si>
  <si>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</si>
  <si>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</si>
  <si>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</si>
  <si>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</si>
  <si>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</si>
  <si>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</si>
  <si>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</si>
  <si>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</si>
  <si>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</si>
  <si>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</si>
  <si>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</si>
  <si>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</si>
  <si>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</si>
  <si>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</si>
  <si>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</si>
  <si>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</si>
  <si>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</si>
  <si>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</si>
  <si>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</si>
  <si>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</si>
  <si>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</si>
  <si>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</si>
  <si>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</si>
  <si>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</si>
  <si>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</si>
  <si>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</si>
  <si>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</si>
  <si>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</si>
  <si>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</si>
  <si>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</si>
  <si>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</si>
  <si>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</si>
  <si>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</si>
  <si>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</si>
  <si>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</si>
  <si>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</si>
  <si>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</si>
  <si>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</si>
  <si>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</si>
  <si>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</si>
  <si>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</si>
  <si>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</si>
  <si>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</si>
  <si>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</si>
  <si>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</si>
  <si>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</si>
  <si>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</si>
  <si>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</si>
  <si>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</si>
  <si>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</si>
  <si>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</si>
  <si>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</si>
  <si>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</si>
  <si>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</si>
  <si>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</si>
  <si>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</si>
  <si>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</si>
  <si>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</si>
  <si>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</si>
  <si>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</si>
  <si>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</si>
  <si>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</si>
  <si>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</si>
  <si>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</si>
  <si>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</si>
  <si>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</si>
  <si>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</si>
  <si>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</si>
  <si>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</si>
  <si>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</si>
  <si>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</si>
  <si>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</si>
  <si>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</si>
  <si>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</si>
  <si>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</si>
  <si>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</si>
  <si>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</si>
  <si>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</si>
  <si>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</si>
  <si>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</si>
  <si>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</si>
  <si>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</si>
  <si>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</si>
  <si>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</si>
  <si>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</si>
  <si>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</si>
  <si>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</si>
  <si>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</si>
  <si>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</si>
  <si>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</si>
  <si>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</si>
  <si>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</si>
  <si>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</si>
  <si>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</si>
  <si>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</si>
  <si>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</si>
  <si>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</si>
  <si>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</si>
  <si>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</si>
  <si>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</si>
  <si>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</si>
  <si>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</si>
  <si>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</si>
  <si>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</si>
  <si>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</si>
  <si>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</si>
  <si>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</si>
  <si>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</si>
  <si>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</si>
  <si>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</si>
  <si>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</si>
  <si>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</si>
  <si>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</si>
  <si>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</si>
  <si>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</si>
  <si>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</si>
  <si>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</si>
  <si>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</si>
  <si>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</si>
  <si>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</si>
  <si>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</si>
  <si>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</si>
  <si>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</si>
  <si>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</si>
  <si>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</si>
  <si>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</si>
  <si>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</si>
  <si>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</si>
  <si>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</si>
  <si>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</si>
  <si>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</si>
  <si>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</si>
  <si>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</si>
  <si>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</si>
  <si>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</si>
  <si>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</si>
  <si>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</si>
  <si>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</si>
  <si>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</si>
  <si>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</si>
  <si>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</si>
  <si>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</si>
  <si>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</si>
  <si>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</si>
  <si>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</si>
  <si>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</si>
  <si>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</si>
  <si>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</si>
  <si>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</si>
  <si>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</si>
  <si>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</si>
  <si>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</si>
  <si>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</si>
  <si>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</si>
  <si>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</si>
  <si>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</si>
  <si>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</si>
  <si>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</si>
  <si>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</si>
  <si>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</si>
  <si>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</si>
  <si>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</si>
  <si>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</si>
  <si>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</si>
  <si>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</si>
  <si>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</si>
  <si>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</si>
  <si>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</si>
  <si>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</si>
  <si>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</si>
  <si>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</si>
  <si>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</si>
  <si>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</si>
  <si>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</si>
  <si>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</si>
  <si>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</si>
  <si>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</si>
  <si>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</si>
  <si>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</si>
  <si>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</si>
  <si>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</si>
  <si>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</si>
  <si>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</si>
  <si>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</si>
  <si>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</si>
  <si>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</si>
  <si>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</si>
  <si>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</si>
  <si>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</si>
  <si>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</si>
  <si>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</si>
  <si>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</si>
  <si>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</si>
  <si>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</si>
  <si>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</si>
  <si>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</si>
  <si>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</si>
  <si>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</si>
  <si>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</si>
  <si>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</si>
  <si>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</si>
  <si>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</si>
  <si>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</si>
  <si>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</si>
  <si>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</si>
  <si>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</si>
  <si>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</si>
  <si>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</si>
  <si>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</si>
  <si>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</si>
  <si>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</si>
  <si>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</si>
  <si>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</si>
  <si>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</si>
  <si>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</si>
  <si>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</si>
  <si>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</si>
  <si>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</si>
  <si>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</si>
  <si>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</si>
  <si>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</si>
  <si>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</si>
  <si>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</si>
  <si>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</si>
  <si>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</si>
  <si>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</si>
  <si>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</si>
  <si>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</si>
  <si>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</si>
  <si>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</si>
  <si>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</si>
  <si>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</si>
  <si>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</si>
  <si>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</si>
  <si>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</si>
  <si>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</si>
  <si>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</si>
  <si>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</si>
  <si>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</si>
  <si>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</si>
  <si>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</si>
  <si>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</si>
  <si>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</si>
  <si>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</si>
  <si>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</si>
  <si>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</si>
  <si>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</si>
  <si>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</si>
  <si>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</si>
  <si>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</si>
  <si>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</si>
  <si>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</si>
  <si>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</si>
  <si>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</si>
  <si>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</si>
  <si>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</si>
  <si>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</si>
  <si>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</si>
  <si>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</si>
  <si>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</si>
  <si>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</si>
  <si>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</si>
  <si>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</si>
  <si>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</si>
  <si>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</si>
  <si>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</si>
  <si>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</si>
  <si>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</si>
  <si>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</si>
  <si>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</si>
  <si>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</si>
  <si>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</si>
  <si>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</si>
  <si>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</si>
  <si>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</si>
  <si>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</si>
  <si>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</si>
  <si>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</si>
  <si>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</si>
  <si>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</si>
  <si>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</si>
  <si>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</si>
  <si>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</si>
  <si>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</si>
  <si>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</si>
  <si>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</si>
  <si>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</si>
  <si>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</si>
  <si>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</si>
  <si>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</si>
  <si>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</si>
  <si>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</si>
  <si>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</si>
  <si>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</si>
  <si>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</si>
  <si>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</si>
  <si>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</si>
  <si>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</si>
  <si>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</si>
  <si>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</si>
  <si>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</si>
  <si>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</si>
  <si>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</si>
  <si>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</si>
  <si>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</si>
  <si>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</si>
  <si>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</si>
  <si>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</si>
  <si>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</si>
  <si>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</si>
  <si>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</si>
  <si>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</si>
  <si>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</si>
  <si>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</si>
  <si>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</si>
  <si>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</si>
  <si>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</si>
  <si>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</si>
  <si>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</si>
  <si>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</si>
  <si>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</si>
  <si>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</si>
  <si>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</si>
  <si>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</si>
  <si>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</si>
  <si>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</si>
  <si>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</si>
  <si>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</si>
  <si>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</si>
  <si>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</si>
  <si>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</si>
  <si>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</si>
  <si>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</si>
  <si>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</si>
  <si>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</si>
  <si>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</si>
  <si>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</si>
  <si>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</si>
  <si>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</si>
  <si>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</si>
  <si>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</si>
  <si>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</si>
  <si>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</si>
  <si>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</si>
  <si>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</si>
  <si>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</si>
  <si>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</si>
  <si>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</si>
  <si>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</si>
  <si>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</si>
  <si>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</si>
  <si>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</si>
  <si>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</si>
  <si>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</si>
  <si>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</si>
  <si>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</si>
  <si>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</si>
  <si>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</si>
  <si>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</si>
  <si>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</si>
  <si>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</si>
  <si>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</si>
  <si>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</si>
  <si>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</si>
  <si>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</si>
  <si>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</si>
  <si>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</si>
  <si>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</si>
  <si>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</si>
  <si>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</si>
  <si>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</si>
  <si>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</si>
  <si>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</si>
  <si>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</si>
  <si>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</si>
  <si>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</si>
  <si>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</si>
  <si>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</si>
  <si>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</si>
  <si>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</si>
  <si>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</si>
  <si>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</si>
  <si>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</si>
  <si>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</si>
  <si>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</si>
  <si>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</si>
  <si>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</si>
  <si>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</si>
  <si>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</si>
  <si>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</si>
  <si>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</si>
  <si>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</si>
  <si>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</si>
  <si>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</si>
  <si>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</si>
  <si>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</si>
  <si>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</si>
  <si>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</si>
  <si>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</si>
  <si>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</si>
  <si>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</si>
  <si>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</si>
  <si>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</si>
  <si>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</si>
  <si>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</si>
  <si>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</si>
  <si>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</si>
  <si>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</si>
  <si>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</si>
  <si>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</si>
  <si>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</si>
  <si>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</si>
  <si>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</si>
  <si>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</si>
  <si>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</si>
  <si>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</si>
  <si>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</si>
  <si>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</si>
  <si>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</si>
  <si>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</si>
  <si>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</si>
  <si>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</si>
  <si>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</si>
  <si>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</si>
  <si>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</si>
  <si>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</si>
  <si>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</si>
  <si>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</si>
  <si>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</si>
  <si>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</si>
  <si>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</si>
  <si>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</si>
  <si>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</si>
  <si>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</si>
  <si>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</si>
  <si>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</si>
  <si>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</si>
  <si>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</si>
  <si>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</si>
  <si>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</si>
  <si>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</si>
  <si>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</si>
  <si>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</si>
  <si>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</si>
  <si>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</si>
  <si>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</si>
  <si>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</si>
  <si>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</si>
  <si>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</si>
  <si>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</si>
  <si>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</si>
  <si>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</si>
  <si>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</si>
  <si>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</si>
  <si>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</si>
  <si>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</si>
  <si>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</si>
  <si>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</si>
  <si>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</si>
  <si>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</si>
  <si>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</si>
  <si>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</si>
  <si>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</si>
  <si>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</si>
  <si>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</si>
  <si>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</si>
  <si>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</si>
  <si>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</si>
  <si>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</si>
  <si>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</si>
  <si>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</si>
  <si>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</si>
  <si>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</si>
  <si>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</si>
  <si>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</si>
  <si>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</si>
  <si>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</si>
  <si>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</si>
  <si>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</si>
  <si>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</si>
  <si>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</si>
  <si>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</si>
  <si>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</si>
  <si>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</si>
  <si>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</si>
  <si>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</si>
  <si>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</si>
  <si>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</si>
  <si>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</si>
  <si>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</si>
  <si>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</si>
  <si>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</si>
  <si>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</si>
  <si>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</si>
  <si>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</si>
  <si>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</si>
  <si>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</si>
  <si>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</si>
  <si>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</si>
  <si>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</si>
  <si>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</si>
  <si>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</si>
  <si>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</si>
  <si>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</si>
  <si>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</si>
  <si>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</si>
  <si>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</si>
  <si>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</si>
  <si>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</si>
  <si>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</si>
  <si>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</si>
  <si>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</si>
  <si>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</si>
  <si>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</si>
  <si>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</si>
  <si>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</si>
  <si>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</si>
  <si>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</si>
  <si>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</si>
  <si>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</si>
  <si>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</si>
  <si>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</si>
  <si>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</si>
  <si>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</si>
  <si>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</si>
  <si>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</si>
  <si>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</si>
  <si>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</si>
  <si>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</si>
  <si>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</si>
  <si>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</si>
  <si>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</si>
  <si>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</si>
  <si>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</si>
  <si>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</si>
  <si>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</si>
  <si>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</si>
  <si>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</si>
  <si>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</si>
  <si>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</si>
  <si>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</si>
  <si>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</si>
  <si>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</si>
  <si>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</si>
  <si>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</si>
  <si>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</si>
  <si>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</si>
  <si>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</si>
  <si>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</si>
  <si>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</si>
  <si>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</si>
  <si>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</si>
  <si>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</si>
  <si>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</si>
  <si>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</si>
  <si>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</si>
  <si>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</si>
  <si>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</si>
  <si>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</si>
  <si>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</si>
  <si>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</si>
  <si>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</si>
  <si>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</si>
  <si>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</si>
  <si>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</si>
  <si>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</si>
  <si>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</si>
  <si>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</si>
  <si>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</si>
  <si>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</si>
  <si>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</si>
  <si>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</si>
  <si>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</si>
  <si>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</si>
  <si>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</si>
  <si>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</si>
  <si>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</si>
  <si>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</si>
  <si>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</si>
  <si>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</si>
  <si>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</si>
  <si>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</si>
  <si>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</si>
  <si>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</si>
  <si>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</si>
  <si>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</si>
  <si>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</si>
  <si>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</si>
  <si>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</si>
  <si>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</si>
  <si>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</si>
  <si>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</si>
  <si>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</si>
  <si>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</si>
  <si>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</si>
  <si>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</si>
  <si>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</si>
  <si>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</si>
  <si>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</si>
  <si>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</si>
  <si>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</si>
  <si>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</si>
  <si>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</si>
  <si>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</si>
  <si>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</si>
  <si>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</si>
  <si>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</si>
  <si>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</si>
  <si>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</si>
  <si>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</si>
  <si>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</si>
  <si>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</si>
  <si>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</si>
  <si>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</si>
  <si>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</si>
  <si>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</si>
  <si>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</si>
  <si>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</si>
  <si>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</si>
  <si>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</si>
  <si>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</si>
  <si>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</si>
  <si>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</si>
  <si>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</si>
  <si>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</si>
  <si>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</si>
  <si>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</si>
  <si>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</si>
  <si>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</si>
  <si>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</si>
  <si>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</si>
  <si>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</si>
  <si>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</si>
  <si>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</si>
  <si>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</si>
  <si>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</si>
  <si>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</si>
  <si>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</si>
  <si>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</si>
  <si>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</si>
  <si>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</si>
  <si>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</si>
  <si>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</si>
  <si>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</si>
  <si>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</si>
  <si>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</si>
  <si>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</si>
  <si>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</si>
  <si>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</si>
  <si>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</si>
  <si>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</si>
  <si>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</si>
  <si>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</si>
  <si>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</si>
  <si>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</si>
  <si>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</si>
  <si>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</si>
  <si>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</si>
  <si>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</si>
  <si>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</si>
  <si>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</si>
  <si>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</si>
  <si>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</si>
  <si>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</si>
  <si>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</si>
  <si>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</si>
  <si>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</si>
  <si>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</si>
  <si>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</si>
  <si>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</si>
  <si>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</si>
  <si>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</si>
  <si>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</si>
  <si>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</si>
  <si>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</si>
  <si>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</si>
  <si>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</si>
  <si>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</si>
  <si>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</si>
  <si>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</si>
  <si>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</si>
  <si>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</si>
  <si>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</si>
  <si>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</si>
  <si>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</si>
  <si>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</si>
  <si>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</si>
  <si>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</si>
  <si>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</si>
  <si>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</si>
  <si>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</si>
  <si>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</si>
  <si>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</si>
  <si>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</si>
  <si>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</si>
  <si>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</si>
  <si>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</si>
  <si>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</si>
  <si>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</si>
  <si>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</si>
  <si>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</si>
  <si>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</si>
  <si>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</si>
  <si>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</si>
  <si>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</si>
  <si>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</si>
  <si>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</si>
  <si>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</si>
  <si>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</si>
  <si>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</si>
  <si>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</si>
  <si>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</si>
  <si>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</si>
  <si>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</si>
  <si>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</si>
  <si>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</si>
  <si>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</si>
  <si>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</si>
  <si>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</si>
  <si>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</si>
  <si>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</si>
  <si>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</si>
  <si>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</si>
  <si>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</si>
  <si>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</si>
  <si>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</si>
  <si>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</si>
  <si>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</si>
  <si>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</si>
  <si>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</si>
  <si>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</si>
  <si>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</si>
  <si>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</si>
  <si>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</si>
  <si>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</si>
  <si>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</si>
  <si>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</si>
  <si>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</si>
  <si>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</si>
  <si>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</si>
  <si>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</si>
  <si>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</si>
  <si>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</si>
  <si>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</si>
  <si>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</si>
  <si>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</si>
  <si>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</si>
  <si>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</si>
  <si>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</si>
  <si>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</si>
  <si>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</si>
  <si>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</si>
  <si>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</si>
  <si>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</si>
  <si>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</si>
  <si>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</si>
  <si>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</si>
  <si>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</si>
  <si>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</si>
  <si>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</si>
  <si>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</si>
  <si>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</si>
  <si>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</si>
  <si>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</si>
  <si>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</si>
  <si>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</si>
  <si>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</si>
  <si>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</si>
  <si>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</si>
  <si>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</si>
  <si>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</si>
  <si>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</si>
  <si>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</si>
  <si>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</si>
  <si>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</si>
  <si>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</si>
  <si>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</si>
  <si>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</si>
  <si>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</si>
  <si>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</si>
  <si>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</si>
  <si>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</si>
  <si>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</si>
  <si>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</si>
  <si>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</si>
  <si>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</si>
  <si>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</si>
  <si>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</si>
  <si>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</si>
  <si>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</si>
  <si>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</si>
  <si>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</si>
  <si>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</si>
  <si>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</si>
  <si>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</si>
  <si>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</si>
  <si>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</si>
  <si>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</si>
  <si>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</si>
  <si>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</si>
  <si>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</si>
  <si>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</si>
  <si>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</si>
  <si>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</si>
  <si>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</si>
  <si>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</si>
  <si>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</si>
  <si>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</si>
  <si>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</si>
  <si>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</si>
  <si>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</si>
  <si>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</si>
  <si>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</si>
  <si>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</si>
  <si>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</si>
  <si>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</si>
  <si>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</si>
  <si>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</si>
  <si>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</si>
  <si>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</si>
  <si>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</si>
  <si>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</si>
  <si>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</si>
  <si>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</si>
  <si>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</si>
  <si>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</si>
  <si>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</si>
  <si>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</si>
  <si>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</si>
  <si>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</si>
  <si>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</si>
  <si>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</si>
  <si>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</si>
  <si>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</si>
  <si>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</si>
  <si>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</si>
  <si>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</si>
  <si>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</si>
  <si>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</si>
  <si>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</si>
  <si>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</si>
  <si>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</si>
  <si>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</si>
  <si>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</si>
  <si>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</si>
  <si>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</si>
  <si>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</si>
  <si>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</si>
  <si>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</si>
  <si>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</si>
  <si>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</si>
  <si>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</si>
  <si>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</si>
  <si>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</si>
  <si>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</si>
  <si>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</si>
  <si>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</si>
  <si>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</si>
  <si>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</si>
  <si>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</si>
  <si>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</si>
  <si>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</si>
  <si>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</si>
  <si>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</si>
  <si>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</si>
  <si>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</si>
  <si>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</si>
  <si>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</si>
  <si>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</si>
  <si>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</si>
  <si>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</si>
  <si>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</si>
  <si>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</si>
  <si>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</si>
  <si>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</si>
  <si>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</si>
  <si>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</si>
  <si>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</si>
  <si>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</si>
  <si>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</si>
  <si>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</si>
  <si>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</si>
  <si>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</si>
  <si>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</si>
  <si>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</si>
  <si>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</si>
  <si>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</si>
  <si>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</si>
  <si>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</si>
  <si>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</si>
  <si>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</si>
  <si>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</si>
  <si>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</si>
  <si>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</si>
  <si>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</si>
  <si>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</si>
  <si>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</si>
  <si>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</si>
  <si>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</si>
  <si>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</si>
  <si>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</si>
  <si>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</si>
  <si>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</si>
  <si>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</si>
  <si>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</si>
  <si>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</si>
  <si>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</si>
  <si>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</si>
  <si>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</si>
  <si>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</si>
  <si>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</si>
  <si>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</si>
  <si>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</si>
  <si>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</si>
  <si>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</si>
  <si>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</si>
  <si>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</si>
  <si>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</si>
  <si>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</si>
  <si>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</si>
  <si>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</si>
  <si>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</si>
  <si>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</si>
  <si>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</si>
  <si>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</si>
  <si>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</si>
  <si>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</si>
  <si>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</si>
  <si>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</si>
  <si>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</si>
  <si>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</si>
  <si>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</si>
  <si>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</si>
  <si>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</si>
  <si>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</si>
  <si>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</si>
  <si>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</si>
  <si>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</si>
  <si>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</si>
  <si>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</si>
  <si>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</si>
  <si>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</si>
  <si>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</si>
  <si>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</si>
  <si>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</si>
  <si>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</si>
  <si>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</si>
  <si>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</si>
  <si>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</si>
  <si>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</si>
  <si>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</si>
  <si>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</si>
  <si>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</si>
  <si>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</si>
  <si>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</si>
  <si>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</si>
  <si>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</si>
  <si>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</si>
  <si>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</si>
  <si>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</si>
  <si>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</si>
  <si>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</si>
  <si>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</si>
  <si>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</si>
  <si>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</si>
  <si>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</si>
  <si>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</si>
  <si>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</si>
  <si>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</si>
  <si>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</si>
  <si>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</si>
  <si>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</si>
  <si>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</si>
  <si>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</si>
  <si>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</si>
  <si>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</si>
  <si>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</si>
  <si>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</si>
  <si>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</si>
  <si>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</si>
  <si>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</si>
  <si>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</si>
  <si>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</si>
  <si>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</si>
  <si>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</si>
  <si>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</si>
  <si>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</si>
  <si>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</si>
  <si>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</si>
  <si>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</si>
  <si>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</si>
  <si>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</si>
  <si>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</si>
  <si>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</si>
  <si>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</si>
  <si>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</si>
  <si>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</si>
  <si>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</si>
  <si>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</si>
  <si>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</si>
  <si>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</si>
  <si>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</si>
  <si>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</si>
  <si>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</si>
  <si>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</si>
  <si>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</si>
  <si>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</si>
  <si>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</si>
  <si>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</si>
  <si>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</si>
  <si>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</si>
  <si>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</si>
  <si>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</si>
  <si>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</si>
  <si>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</si>
  <si>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</si>
  <si>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</si>
  <si>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</si>
  <si>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</si>
  <si>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</si>
  <si>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</si>
  <si>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</si>
  <si>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</si>
  <si>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</si>
  <si>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</si>
  <si>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</si>
  <si>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</si>
  <si>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</si>
  <si>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</si>
  <si>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</si>
  <si>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</si>
  <si>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</si>
  <si>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</si>
  <si>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</si>
  <si>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</si>
  <si>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</si>
  <si>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</si>
  <si>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</si>
  <si>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</si>
  <si>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</si>
  <si>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</si>
  <si>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</si>
  <si>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</si>
  <si>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</si>
  <si>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</si>
  <si>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</si>
  <si>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</si>
  <si>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</si>
  <si>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</si>
  <si>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</si>
  <si>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</si>
  <si>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</si>
  <si>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</si>
  <si>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</si>
  <si>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</si>
  <si>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</si>
  <si>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</si>
  <si>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</si>
  <si>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</si>
  <si>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</si>
  <si>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</si>
  <si>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</si>
  <si>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</si>
  <si>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</si>
  <si>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</si>
  <si>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</si>
  <si>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</si>
  <si>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</si>
  <si>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</si>
  <si>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</si>
  <si>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</si>
  <si>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</si>
  <si>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</si>
  <si>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</si>
  <si>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</si>
  <si>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</si>
  <si>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</si>
  <si>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</si>
  <si>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</si>
  <si>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</si>
  <si>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</si>
  <si>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</si>
  <si>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</si>
  <si>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</si>
  <si>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</si>
  <si>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</si>
  <si>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</si>
  <si>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</si>
  <si>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</si>
  <si>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</si>
  <si>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</si>
  <si>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</si>
  <si>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</si>
  <si>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</si>
  <si>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</si>
  <si>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</si>
  <si>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</si>
  <si>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</si>
  <si>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</si>
  <si>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</si>
  <si>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</si>
  <si>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</si>
  <si>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</si>
  <si>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</si>
  <si>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</si>
  <si>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</si>
  <si>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</si>
  <si>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</si>
  <si>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</si>
  <si>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</si>
  <si>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</si>
  <si>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</si>
  <si>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</si>
  <si>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</si>
  <si>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</si>
  <si>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</si>
  <si>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</si>
  <si>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</si>
  <si>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</si>
  <si>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</si>
  <si>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</si>
  <si>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</si>
  <si>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</si>
  <si>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</si>
  <si>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</si>
  <si>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</si>
  <si>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</si>
  <si>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</si>
  <si>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</si>
  <si>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</si>
  <si>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</si>
  <si>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</si>
  <si>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</si>
  <si>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</si>
  <si>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</si>
  <si>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</si>
  <si>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</si>
  <si>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</si>
  <si>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</si>
  <si>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</si>
  <si>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</si>
  <si>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</si>
  <si>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</si>
  <si>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</si>
  <si>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</si>
  <si>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</si>
  <si>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</si>
  <si>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</si>
  <si>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</si>
  <si>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</si>
  <si>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</si>
  <si>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</si>
  <si>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</si>
  <si>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</si>
  <si>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</si>
  <si>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</si>
  <si>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</si>
  <si>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</si>
  <si>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</si>
  <si>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</si>
  <si>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</si>
  <si>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</si>
  <si>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</si>
  <si>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</si>
  <si>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</si>
  <si>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</si>
  <si>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</si>
  <si>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</si>
  <si>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</si>
  <si>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</si>
  <si>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</si>
  <si>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</si>
  <si>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</si>
  <si>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</si>
  <si>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</si>
  <si>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</si>
  <si>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</si>
  <si>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</si>
  <si>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</si>
  <si>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</si>
  <si>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</si>
  <si>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</si>
  <si>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</si>
  <si>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</si>
  <si>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</si>
  <si>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</si>
  <si>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</si>
  <si>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</si>
  <si>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</si>
  <si>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</si>
  <si>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</si>
  <si>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</si>
  <si>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</si>
  <si>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</si>
  <si>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</si>
  <si>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</si>
  <si>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</si>
  <si>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</si>
  <si>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</si>
  <si>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</si>
  <si>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</si>
  <si>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</si>
  <si>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</si>
  <si>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</si>
  <si>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</si>
  <si>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</si>
  <si>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</si>
  <si>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</si>
  <si>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</si>
  <si>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</si>
  <si>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</si>
  <si>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</si>
  <si>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</si>
  <si>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</si>
  <si>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</si>
  <si>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</si>
  <si>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</si>
  <si>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</si>
  <si>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</si>
  <si>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</si>
  <si>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</si>
  <si>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</si>
  <si>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</si>
  <si>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</si>
  <si>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</si>
  <si>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</si>
  <si>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</si>
  <si>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</si>
  <si>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</si>
  <si>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</si>
  <si>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</si>
  <si>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</si>
  <si>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</si>
  <si>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</si>
  <si>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</si>
  <si>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</si>
  <si>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</si>
  <si>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</si>
  <si>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</si>
  <si>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</si>
  <si>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</si>
  <si>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</si>
  <si>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</si>
  <si>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</si>
  <si>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</si>
  <si>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</si>
  <si>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</si>
  <si>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</si>
  <si>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</si>
  <si>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</si>
  <si>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</si>
  <si>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</si>
  <si>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</si>
  <si>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</si>
  <si>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</si>
  <si>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</si>
  <si>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</si>
  <si>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</si>
  <si>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</si>
  <si>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</si>
  <si>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</si>
  <si>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</si>
  <si>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</si>
  <si>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</si>
  <si>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</si>
  <si>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</si>
  <si>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</si>
  <si>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</si>
  <si>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</si>
  <si>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</si>
  <si>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</si>
  <si>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</si>
  <si>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</si>
  <si>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</si>
  <si>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</si>
  <si>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</si>
  <si>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</si>
  <si>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</si>
  <si>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</si>
  <si>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</si>
  <si>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</si>
  <si>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</si>
  <si>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</si>
  <si>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</si>
  <si>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</si>
  <si>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</si>
  <si>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</si>
  <si>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</si>
  <si>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</si>
  <si>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</si>
  <si>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</si>
  <si>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</si>
  <si>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</si>
  <si>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</si>
  <si>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</si>
  <si>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</si>
  <si>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</si>
  <si>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</si>
  <si>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</si>
  <si>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</si>
  <si>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</si>
  <si>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</si>
  <si>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</si>
  <si>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</si>
  <si>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</si>
  <si>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</si>
  <si>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</si>
  <si>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</si>
  <si>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</si>
  <si>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</si>
  <si>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</si>
  <si>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</si>
  <si>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</si>
  <si>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</si>
  <si>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</si>
  <si>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</si>
  <si>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</si>
  <si>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</si>
  <si>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</si>
  <si>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</si>
  <si>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</si>
  <si>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</si>
  <si>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</si>
  <si>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</si>
  <si>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</si>
  <si>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</si>
  <si>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</si>
  <si>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</si>
  <si>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</si>
  <si>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</si>
  <si>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</si>
  <si>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</si>
  <si>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</si>
  <si>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</si>
  <si>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</si>
  <si>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</si>
  <si>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</si>
  <si>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</si>
  <si>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</si>
  <si>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</si>
  <si>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</si>
  <si>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</si>
  <si>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</si>
  <si>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</si>
  <si>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</si>
  <si>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</si>
  <si>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</si>
  <si>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</si>
  <si>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</si>
  <si>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</si>
  <si>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</si>
  <si>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</si>
  <si>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</si>
  <si>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</si>
  <si>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</si>
  <si>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</si>
  <si>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</si>
  <si>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</si>
  <si>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</si>
  <si>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</si>
  <si>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</si>
  <si>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</si>
  <si>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</si>
  <si>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</si>
  <si>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</si>
  <si>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</si>
  <si>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</si>
  <si>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</si>
  <si>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</si>
  <si>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</si>
  <si>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</si>
  <si>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</si>
  <si>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</si>
  <si>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</si>
  <si>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</si>
  <si>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</si>
  <si>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</si>
  <si>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</si>
  <si>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</si>
  <si>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</si>
  <si>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</si>
  <si>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</si>
  <si>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</si>
  <si>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</si>
  <si>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</si>
  <si>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</si>
  <si>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</si>
  <si>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</si>
  <si>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</si>
  <si>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</si>
  <si>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</si>
  <si>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</si>
  <si>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</si>
  <si>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</si>
  <si>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</si>
  <si>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</si>
  <si>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</si>
  <si>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</si>
  <si>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</si>
  <si>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</si>
  <si>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</si>
  <si>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</si>
  <si>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</si>
  <si>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</si>
  <si>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</si>
  <si>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</si>
  <si>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</si>
  <si>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</si>
  <si>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</si>
  <si>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</si>
  <si>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</si>
  <si>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</si>
  <si>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</si>
  <si>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</si>
  <si>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</si>
  <si>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</si>
  <si>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</si>
  <si>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</si>
  <si>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</si>
  <si>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</si>
  <si>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</si>
  <si>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</si>
  <si>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</si>
  <si>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</si>
  <si>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</si>
  <si>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</si>
  <si>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</si>
  <si>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</si>
  <si>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</si>
  <si>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</si>
  <si>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</si>
  <si>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</si>
  <si>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</si>
  <si>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</si>
  <si>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</si>
  <si>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</si>
  <si>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</si>
  <si>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</si>
  <si>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</si>
  <si>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</si>
  <si>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</si>
  <si>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</si>
  <si>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</si>
  <si>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</si>
  <si>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</si>
  <si>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</si>
  <si>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</si>
  <si>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</si>
  <si>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</si>
  <si>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</si>
  <si>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</si>
  <si>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</si>
  <si>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</si>
  <si>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</si>
  <si>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</si>
  <si>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</si>
  <si>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</si>
  <si>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</si>
  <si>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</si>
  <si>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</si>
  <si>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</si>
  <si>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</si>
  <si>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</si>
  <si>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</si>
  <si>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</si>
  <si>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</si>
  <si>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</si>
  <si>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</si>
  <si>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</si>
  <si>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</si>
  <si>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</si>
  <si>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</si>
  <si>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</si>
  <si>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</si>
  <si>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</si>
  <si>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</si>
  <si>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</si>
  <si>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</si>
  <si>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</si>
  <si>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</si>
  <si>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</si>
  <si>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</si>
  <si>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</si>
  <si>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</si>
  <si>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</si>
  <si>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</si>
  <si>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</si>
  <si>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</si>
  <si>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</si>
  <si>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</si>
  <si>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</si>
  <si>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</si>
  <si>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</si>
  <si>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</si>
  <si>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</si>
  <si>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</si>
  <si>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</si>
  <si>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</si>
  <si>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</si>
  <si>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</si>
  <si>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</si>
  <si>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</si>
  <si>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</si>
  <si>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</si>
  <si>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</si>
  <si>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</si>
  <si>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</si>
  <si>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</si>
  <si>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</si>
  <si>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</si>
  <si>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</si>
  <si>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</si>
  <si>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</si>
  <si>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</si>
  <si>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</si>
  <si>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</si>
  <si>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</si>
  <si>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</si>
  <si>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</si>
  <si>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</si>
  <si>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</si>
  <si>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</si>
  <si>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</si>
  <si>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</si>
  <si>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</si>
  <si>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</si>
  <si>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</si>
  <si>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</si>
  <si>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</si>
  <si>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</si>
  <si>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</si>
  <si>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</si>
  <si>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</si>
  <si>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</si>
  <si>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</si>
  <si>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</si>
  <si>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</si>
  <si>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</si>
  <si>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</si>
  <si>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</si>
  <si>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</si>
  <si>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</si>
  <si>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</si>
  <si>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</si>
  <si>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</si>
  <si>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</si>
  <si>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</si>
  <si>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</si>
  <si>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</si>
  <si>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</si>
  <si>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</si>
  <si>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</si>
  <si>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</si>
  <si>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</si>
  <si>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</si>
  <si>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</si>
  <si>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</si>
  <si>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</si>
  <si>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</si>
  <si>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</si>
  <si>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</si>
  <si>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</si>
  <si>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</si>
  <si>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</si>
  <si>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</si>
  <si>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</si>
  <si>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</si>
  <si>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</si>
  <si>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</si>
  <si>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</si>
  <si>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</si>
  <si>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</si>
  <si>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</si>
  <si>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</si>
  <si>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</si>
  <si>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</si>
  <si>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</si>
  <si>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</si>
  <si>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</si>
  <si>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</si>
  <si>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</si>
  <si>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</si>
  <si>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</si>
  <si>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</si>
  <si>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</si>
  <si>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</si>
  <si>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</si>
  <si>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</si>
  <si>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</si>
  <si>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</si>
  <si>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</si>
  <si>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</si>
  <si>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</si>
  <si>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</si>
  <si>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</si>
  <si>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</si>
  <si>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</si>
  <si>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</si>
  <si>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</si>
  <si>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</si>
  <si>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</si>
  <si>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</si>
  <si>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</si>
  <si>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</si>
  <si>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</si>
  <si>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</si>
  <si>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</si>
  <si>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</si>
  <si>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</si>
  <si>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</si>
  <si>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</si>
  <si>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</si>
  <si>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</si>
  <si>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</si>
  <si>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</si>
  <si>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</si>
  <si>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</si>
  <si>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</si>
  <si>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</si>
  <si>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</si>
  <si>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</si>
  <si>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</si>
  <si>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</si>
  <si>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</si>
  <si>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</si>
  <si>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</si>
  <si>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</si>
  <si>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</si>
  <si>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</si>
  <si>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</si>
  <si>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</si>
  <si>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</si>
  <si>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</si>
  <si>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</si>
  <si>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</si>
  <si>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</si>
  <si>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</si>
  <si>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</si>
  <si>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</si>
  <si>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</si>
  <si>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</si>
  <si>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</si>
  <si>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</si>
  <si>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</si>
  <si>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</si>
  <si>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</si>
  <si>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</si>
  <si>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</si>
  <si>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</si>
  <si>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</si>
  <si>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</si>
  <si>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</si>
  <si>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</si>
  <si>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</si>
  <si>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</si>
  <si>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</si>
  <si>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</si>
  <si>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</si>
  <si>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</si>
  <si>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</si>
  <si>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</si>
  <si>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</si>
  <si>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</si>
  <si>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</si>
  <si>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</si>
  <si>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</si>
  <si>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</si>
  <si>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</si>
  <si>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</si>
  <si>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</si>
  <si>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</si>
  <si>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</si>
  <si>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</si>
  <si>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</si>
  <si>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</si>
  <si>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</si>
  <si>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</si>
  <si>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</si>
  <si>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</si>
  <si>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</si>
  <si>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</si>
  <si>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</si>
  <si>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</si>
  <si>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</si>
  <si>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</si>
  <si>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</si>
  <si>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</si>
  <si>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</si>
  <si>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</si>
  <si>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</si>
  <si>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</si>
  <si>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</si>
  <si>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</si>
  <si>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</si>
  <si>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</si>
  <si>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</si>
  <si>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</si>
  <si>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</si>
  <si>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</si>
  <si>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</si>
  <si>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</si>
  <si>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</si>
  <si>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</si>
  <si>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</si>
  <si>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</si>
  <si>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</si>
  <si>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</si>
  <si>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</si>
  <si>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</si>
  <si>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</si>
  <si>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</si>
  <si>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</si>
  <si>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</si>
  <si>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</si>
  <si>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</si>
  <si>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</si>
  <si>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</si>
  <si>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</si>
  <si>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</si>
  <si>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</si>
  <si>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</si>
  <si>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</si>
  <si>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</si>
  <si>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</si>
  <si>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</si>
  <si>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</si>
  <si>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</si>
  <si>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</si>
  <si>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</si>
  <si>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</si>
  <si>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</si>
  <si>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</si>
  <si>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</si>
  <si>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</si>
  <si>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</si>
  <si>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</si>
  <si>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</si>
  <si>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</si>
  <si>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</si>
  <si>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</si>
  <si>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</si>
  <si>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</si>
  <si>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</si>
  <si>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</si>
  <si>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</si>
  <si>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</si>
  <si>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</si>
  <si>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</si>
  <si>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</si>
  <si>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</si>
  <si>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</si>
  <si>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</si>
  <si>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</si>
  <si>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</si>
  <si>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</si>
  <si>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</si>
  <si>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</si>
  <si>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</si>
  <si>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</si>
  <si>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</si>
  <si>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</si>
  <si>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</si>
  <si>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</si>
  <si>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</si>
  <si>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</si>
  <si>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</si>
  <si>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</si>
  <si>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</si>
  <si>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</si>
  <si>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</si>
  <si>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</si>
  <si>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</si>
  <si>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</si>
  <si>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</si>
  <si>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</si>
  <si>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</si>
  <si>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</si>
  <si>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</si>
  <si>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</si>
  <si>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</si>
  <si>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</si>
  <si>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</si>
  <si>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</si>
  <si>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</si>
  <si>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</si>
  <si>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</si>
  <si>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</si>
  <si>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</si>
  <si>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</si>
  <si>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</si>
  <si>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</si>
  <si>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</si>
  <si>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</si>
  <si>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</si>
  <si>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</si>
  <si>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</si>
  <si>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</si>
  <si>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</si>
  <si>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</si>
  <si>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</si>
  <si>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</si>
  <si>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</si>
  <si>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</si>
  <si>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</si>
  <si>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</si>
  <si>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</si>
  <si>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</si>
  <si>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</si>
  <si>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</si>
  <si>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</si>
  <si>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</si>
  <si>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</si>
  <si>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</si>
  <si>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</si>
  <si>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</si>
  <si>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</si>
  <si>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</si>
  <si>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</si>
  <si>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</si>
  <si>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</si>
  <si>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</si>
  <si>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</si>
  <si>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</si>
  <si>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</si>
  <si>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</si>
  <si>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</si>
  <si>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</si>
  <si>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</si>
  <si>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</si>
  <si>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</si>
  <si>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</si>
  <si>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</si>
  <si>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</si>
  <si>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</si>
  <si>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</si>
  <si>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</si>
  <si>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</si>
  <si>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</si>
  <si>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</si>
  <si>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</si>
  <si>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</si>
  <si>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</si>
  <si>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</si>
  <si>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</si>
  <si>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</si>
  <si>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</si>
  <si>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</si>
  <si>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</si>
  <si>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</si>
  <si>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</si>
  <si>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</si>
  <si>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</si>
  <si>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</si>
  <si>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</si>
  <si>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</si>
  <si>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</si>
  <si>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</si>
  <si>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</si>
  <si>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</si>
  <si>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</si>
  <si>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</si>
  <si>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</si>
  <si>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</si>
  <si>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</si>
  <si>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</si>
  <si>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</si>
  <si>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</si>
  <si>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</si>
  <si>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</si>
  <si>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</si>
  <si>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</si>
  <si>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</si>
  <si>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</si>
  <si>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</si>
  <si>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</si>
  <si>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</si>
  <si>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</si>
  <si>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</si>
  <si>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</si>
  <si>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</si>
  <si>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</si>
  <si>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</si>
  <si>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</si>
  <si>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</si>
  <si>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</si>
  <si>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</si>
  <si>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</si>
  <si>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</si>
  <si>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</si>
  <si>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</si>
  <si>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</si>
  <si>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</si>
  <si>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</si>
  <si>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</si>
  <si>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</si>
  <si>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</si>
  <si>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</si>
  <si>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</si>
  <si>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</si>
  <si>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</si>
  <si>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</si>
  <si>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</si>
  <si>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</si>
  <si>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</si>
  <si>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</si>
  <si>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</si>
  <si>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</si>
  <si>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</si>
  <si>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</si>
  <si>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</si>
  <si>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</si>
  <si>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</si>
  <si>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</si>
  <si>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</si>
  <si>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</si>
  <si>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</si>
  <si>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</si>
  <si>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</si>
  <si>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</si>
  <si>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</si>
  <si>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</si>
  <si>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</si>
  <si>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</si>
  <si>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</si>
  <si>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</si>
  <si>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</si>
  <si>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</si>
  <si>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</si>
  <si>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</si>
  <si>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</si>
  <si>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</si>
  <si>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</si>
  <si>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</si>
  <si>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</si>
  <si>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</si>
  <si>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</si>
  <si>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</si>
  <si>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</si>
  <si>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</si>
  <si>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</si>
  <si>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</si>
  <si>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</si>
  <si>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</si>
  <si>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</si>
  <si>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</si>
  <si>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</si>
  <si>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</si>
  <si>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</si>
  <si>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</si>
  <si>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</si>
  <si>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</si>
  <si>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</si>
  <si>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</si>
  <si>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</si>
  <si>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</si>
  <si>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</si>
  <si>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</si>
  <si>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</si>
  <si>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</si>
  <si>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</si>
  <si>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</si>
  <si>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</si>
  <si>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</si>
  <si>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</si>
  <si>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</si>
  <si>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</si>
  <si>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</si>
  <si>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</si>
  <si>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</si>
  <si>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</si>
  <si>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</si>
  <si>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</si>
  <si>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</si>
  <si>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</si>
  <si>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</si>
  <si>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</si>
  <si>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</si>
  <si>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</si>
  <si>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</si>
  <si>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</si>
  <si>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</si>
  <si>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</si>
  <si>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</si>
  <si>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</si>
  <si>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</si>
  <si>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</si>
  <si>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</si>
  <si>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</si>
  <si>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</si>
  <si>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</si>
  <si>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</si>
  <si>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</si>
  <si>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</si>
  <si>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</si>
  <si>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</si>
  <si>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</si>
  <si>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</si>
  <si>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</si>
  <si>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</si>
  <si>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</si>
  <si>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</si>
  <si>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</si>
  <si>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</si>
  <si>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</si>
  <si>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</si>
  <si>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</si>
  <si>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</si>
  <si>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</si>
  <si>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</si>
  <si>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</si>
  <si>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</si>
  <si>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</si>
  <si>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</si>
  <si>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</si>
  <si>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</si>
  <si>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</si>
  <si>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</si>
  <si>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</si>
  <si>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</si>
  <si>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</si>
  <si>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</si>
  <si>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</si>
  <si>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</si>
  <si>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</si>
  <si>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</si>
  <si>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</si>
  <si>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</si>
  <si>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</si>
  <si>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</si>
  <si>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</si>
  <si>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</si>
  <si>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</si>
  <si>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</si>
  <si>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</si>
  <si>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</si>
  <si>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</si>
  <si>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</si>
  <si>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</si>
  <si>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</si>
  <si>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</si>
  <si>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</si>
  <si>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</si>
  <si>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</si>
  <si>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</si>
  <si>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</si>
  <si>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</si>
  <si>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</si>
  <si>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</si>
  <si>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</si>
  <si>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</si>
  <si>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</si>
  <si>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</si>
  <si>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</si>
  <si>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</si>
  <si>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</si>
  <si>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</si>
  <si>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</si>
  <si>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</si>
  <si>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</si>
  <si>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</si>
  <si>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</si>
  <si>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</si>
  <si>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</si>
  <si>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</si>
  <si>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</si>
  <si>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</si>
  <si>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</si>
  <si>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</si>
  <si>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</si>
  <si>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</si>
  <si>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</si>
  <si>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</si>
  <si>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</si>
  <si>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</si>
  <si>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</si>
  <si>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</si>
  <si>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</si>
  <si>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</si>
  <si>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</si>
  <si>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</si>
  <si>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</si>
  <si>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</si>
  <si>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</si>
  <si>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</si>
  <si>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</si>
  <si>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</si>
  <si>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</si>
  <si>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</si>
  <si>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</si>
  <si>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</si>
  <si>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</si>
  <si>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</si>
  <si>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</si>
  <si>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</si>
  <si>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</si>
  <si>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</si>
  <si>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</si>
  <si>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</si>
  <si>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</si>
  <si>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</si>
  <si>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</si>
  <si>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</si>
  <si>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</si>
  <si>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</si>
  <si>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</si>
  <si>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</si>
  <si>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</si>
  <si>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</si>
  <si>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</si>
  <si>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</si>
  <si>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</si>
  <si>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</si>
  <si>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</si>
  <si>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</si>
  <si>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</si>
  <si>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</si>
  <si>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</si>
  <si>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</si>
  <si>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</si>
  <si>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</si>
  <si>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</si>
  <si>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</si>
  <si>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</si>
  <si>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</si>
  <si>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</si>
  <si>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</si>
  <si>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</si>
  <si>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</si>
  <si>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</si>
  <si>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</si>
  <si>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</si>
  <si>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</si>
  <si>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</si>
  <si>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</si>
  <si>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</si>
  <si>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</si>
  <si>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</si>
  <si>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</si>
  <si>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</si>
  <si>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</si>
  <si>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</si>
  <si>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</si>
  <si>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</si>
  <si>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</si>
  <si>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</si>
  <si>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</si>
  <si>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</si>
  <si>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</si>
  <si>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</si>
  <si>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</si>
  <si>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</si>
  <si>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</si>
  <si>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</si>
  <si>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</si>
  <si>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</si>
  <si>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</si>
  <si>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</si>
  <si>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</si>
  <si>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</si>
  <si>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</si>
  <si>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</si>
  <si>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</si>
  <si>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</si>
  <si>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</si>
  <si>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</si>
  <si>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</si>
  <si>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</si>
  <si>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</si>
  <si>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</si>
  <si>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</si>
  <si>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</si>
  <si>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</si>
  <si>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</si>
  <si>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</si>
  <si>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</si>
  <si>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</si>
  <si>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</si>
  <si>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</si>
  <si>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</si>
  <si>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</si>
  <si>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</si>
  <si>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</si>
  <si>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</si>
  <si>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</si>
  <si>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</si>
  <si>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</si>
  <si>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</si>
  <si>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</si>
  <si>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</si>
  <si>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</si>
  <si>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</si>
  <si>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</si>
  <si>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</si>
  <si>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</si>
  <si>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</si>
  <si>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</si>
  <si>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</si>
  <si>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</si>
  <si>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</si>
  <si>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</si>
  <si>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</si>
  <si>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</si>
  <si>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</si>
  <si>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</si>
  <si>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</si>
  <si>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</si>
  <si>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</si>
  <si>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</si>
  <si>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</si>
  <si>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</si>
  <si>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</si>
  <si>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</si>
  <si>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</si>
  <si>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</si>
  <si>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</si>
  <si>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</si>
  <si>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</si>
  <si>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</si>
  <si>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</si>
  <si>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</si>
  <si>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</si>
  <si>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</si>
  <si>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</si>
  <si>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</si>
  <si>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</si>
  <si>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</si>
  <si>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</si>
  <si>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</si>
  <si>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</si>
  <si>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</si>
  <si>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</si>
  <si>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</si>
  <si>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</si>
  <si>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</si>
  <si>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</si>
  <si>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</si>
  <si>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</si>
  <si>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</si>
  <si>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</si>
  <si>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</si>
  <si>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</si>
  <si>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</si>
  <si>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</si>
  <si>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</si>
  <si>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</si>
  <si>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</si>
  <si>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</si>
  <si>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</si>
  <si>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</si>
  <si>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</si>
  <si>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</si>
  <si>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</si>
  <si>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</si>
  <si>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</si>
  <si>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</si>
  <si>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</si>
  <si>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</si>
  <si>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</si>
  <si>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</si>
  <si>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</si>
  <si>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</si>
  <si>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</si>
  <si>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</si>
  <si>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</si>
  <si>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</si>
  <si>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</si>
  <si>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</si>
  <si>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</si>
  <si>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</si>
  <si>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</si>
  <si>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</si>
  <si>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</si>
  <si>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</si>
  <si>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</si>
  <si>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</si>
  <si>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</si>
  <si>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</si>
  <si>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</si>
  <si>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</si>
  <si>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</si>
  <si>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</si>
  <si>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</si>
  <si>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</si>
  <si>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</si>
  <si>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</si>
  <si>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</si>
  <si>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</si>
  <si>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</si>
  <si>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</si>
  <si>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</si>
  <si>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</si>
  <si>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</si>
  <si>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</si>
  <si>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</si>
  <si>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</si>
  <si>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</si>
  <si>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</si>
  <si>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</si>
  <si>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</si>
  <si>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</si>
  <si>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</si>
  <si>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</si>
  <si>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</si>
  <si>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</si>
  <si>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</si>
  <si>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</si>
  <si>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</si>
  <si>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</si>
  <si>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</si>
  <si>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</si>
  <si>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</si>
  <si>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</si>
  <si>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</si>
  <si>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</si>
  <si>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</si>
  <si>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</si>
  <si>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</si>
  <si>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</si>
  <si>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</si>
  <si>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</si>
  <si>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</si>
  <si>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</si>
  <si>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</si>
  <si>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</si>
  <si>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</si>
  <si>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</si>
  <si>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</si>
  <si>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</si>
  <si>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</si>
  <si>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</si>
  <si>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</si>
  <si>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</si>
  <si>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</si>
  <si>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</si>
  <si>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</si>
  <si>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</si>
  <si>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</si>
  <si>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</si>
  <si>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</si>
  <si>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</si>
  <si>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</si>
  <si>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</si>
  <si>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</si>
  <si>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</si>
  <si>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</si>
  <si>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</si>
  <si>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</si>
  <si>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</si>
  <si>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</si>
  <si>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</si>
  <si>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</si>
  <si>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</si>
  <si>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</si>
  <si>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</si>
  <si>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</si>
  <si>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</si>
  <si>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</si>
  <si>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</si>
  <si>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</si>
  <si>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</si>
  <si>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</si>
  <si>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</si>
  <si>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</si>
  <si>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</si>
  <si>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</si>
  <si>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</si>
  <si>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</si>
  <si>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</si>
  <si>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</si>
  <si>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</si>
  <si>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</si>
  <si>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</si>
  <si>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</si>
  <si>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</si>
  <si>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</si>
  <si>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</si>
  <si>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</si>
  <si>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</si>
  <si>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</si>
  <si>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</si>
  <si>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</si>
  <si>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</si>
  <si>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</si>
  <si>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</si>
  <si>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</si>
  <si>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</si>
  <si>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</si>
  <si>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</si>
  <si>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</si>
  <si>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</si>
  <si>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</si>
  <si>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</si>
  <si>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</si>
  <si>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</si>
  <si>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</si>
  <si>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</si>
  <si>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</si>
  <si>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</si>
  <si>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</si>
  <si>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</si>
  <si>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</si>
  <si>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</si>
  <si>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</si>
  <si>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</si>
  <si>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</si>
  <si>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</si>
  <si>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</si>
  <si>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</si>
  <si>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</si>
  <si>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</si>
  <si>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</si>
  <si>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</si>
  <si>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</si>
  <si>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</si>
  <si>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</si>
  <si>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</si>
  <si>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</si>
  <si>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</si>
  <si>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</si>
  <si>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</si>
  <si>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</si>
  <si>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</si>
  <si>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</si>
  <si>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</si>
  <si>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</si>
  <si>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</si>
  <si>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</si>
  <si>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</si>
  <si>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</si>
  <si>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</si>
  <si>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</si>
  <si>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</si>
  <si>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</si>
  <si>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</si>
  <si>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</si>
  <si>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</si>
  <si>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</si>
  <si>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</si>
  <si>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</si>
  <si>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</si>
  <si>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</si>
  <si>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</si>
  <si>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</si>
  <si>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</si>
  <si>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</si>
  <si>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</si>
  <si>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</si>
  <si>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</si>
  <si>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</si>
  <si>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</si>
  <si>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</si>
  <si>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</si>
  <si>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</si>
  <si>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</si>
  <si>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</si>
  <si>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</si>
  <si>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</si>
  <si>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</si>
  <si>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</si>
  <si>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</si>
  <si>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</si>
  <si>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</si>
  <si>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</si>
  <si>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</si>
  <si>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</si>
  <si>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</si>
  <si>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</si>
  <si>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</si>
  <si>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</si>
  <si>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</si>
  <si>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</si>
  <si>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</si>
  <si>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</si>
  <si>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</si>
  <si>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</si>
  <si>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</si>
  <si>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</si>
  <si>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</si>
  <si>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</si>
  <si>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</si>
  <si>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</si>
  <si>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</si>
  <si>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</si>
  <si>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</si>
  <si>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</si>
  <si>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</si>
  <si>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</si>
  <si>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</si>
  <si>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</si>
  <si>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</si>
  <si>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</si>
  <si>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</si>
  <si>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</si>
  <si>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</si>
  <si>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</si>
  <si>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</si>
  <si>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</si>
  <si>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</si>
  <si>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</si>
  <si>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</si>
  <si>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</si>
  <si>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</si>
  <si>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</si>
  <si>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</si>
  <si>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</si>
  <si>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</si>
  <si>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</si>
  <si>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</si>
  <si>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</si>
  <si>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</si>
  <si>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</si>
  <si>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</si>
  <si>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</si>
  <si>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</si>
  <si>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</si>
  <si>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</si>
  <si>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</si>
  <si>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</si>
  <si>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</si>
  <si>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</si>
  <si>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</si>
  <si>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</si>
  <si>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</si>
  <si>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</si>
  <si>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</si>
  <si>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</si>
  <si>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</si>
  <si>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</si>
  <si>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</si>
  <si>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</si>
  <si>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</si>
  <si>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</si>
  <si>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</si>
  <si>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</si>
  <si>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</si>
  <si>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</si>
  <si>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</si>
  <si>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</si>
  <si>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</si>
  <si>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</si>
  <si>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</si>
  <si>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</si>
  <si>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</si>
  <si>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</si>
  <si>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</si>
  <si>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</si>
  <si>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</si>
  <si>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</si>
  <si>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</si>
  <si>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</si>
  <si>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</si>
  <si>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</si>
  <si>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</si>
  <si>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</si>
  <si>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</si>
  <si>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</si>
  <si>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</si>
  <si>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</si>
  <si>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</si>
  <si>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</si>
  <si>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</si>
  <si>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</si>
  <si>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</si>
  <si>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</si>
  <si>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</si>
  <si>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</si>
  <si>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</si>
  <si>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</si>
  <si>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</si>
  <si>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</si>
  <si>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</si>
  <si>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</si>
  <si>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</si>
  <si>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</si>
  <si>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</si>
  <si>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</si>
  <si>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</si>
  <si>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</si>
  <si>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</si>
  <si>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</si>
  <si>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</si>
  <si>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</si>
  <si>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</si>
  <si>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</si>
  <si>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</si>
  <si>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</si>
  <si>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</si>
  <si>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</si>
  <si>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</si>
  <si>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</si>
  <si>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</si>
  <si>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</si>
  <si>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</si>
  <si>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</si>
  <si>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</si>
  <si>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</si>
  <si>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</si>
  <si>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</si>
  <si>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</si>
  <si>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</si>
  <si>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</si>
  <si>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</si>
  <si>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</si>
  <si>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</si>
  <si>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</si>
  <si>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</si>
  <si>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</si>
  <si>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</si>
  <si>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</si>
  <si>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</si>
  <si>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</si>
  <si>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</si>
  <si>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</si>
  <si>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</si>
  <si>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</si>
  <si>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</si>
  <si>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</si>
  <si>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</si>
  <si>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</si>
  <si>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</si>
  <si>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</si>
  <si>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</si>
  <si>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</si>
  <si>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</si>
  <si>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</si>
  <si>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</si>
  <si>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</si>
  <si>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</si>
  <si>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</si>
  <si>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</si>
  <si>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</si>
  <si>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</si>
  <si>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</si>
  <si>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</si>
  <si>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</si>
  <si>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</si>
  <si>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</si>
  <si>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</si>
  <si>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</si>
  <si>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</si>
  <si>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</si>
  <si>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</si>
  <si>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</si>
  <si>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</si>
  <si>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</si>
  <si>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</si>
  <si>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</si>
  <si>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</si>
  <si>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</si>
  <si>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</si>
  <si>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</si>
  <si>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</si>
  <si>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</si>
  <si>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</si>
  <si>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</si>
  <si>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</si>
  <si>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</si>
  <si>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</si>
  <si>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</si>
  <si>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</si>
  <si>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</si>
  <si>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</si>
  <si>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</si>
  <si>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</si>
  <si>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</si>
  <si>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</si>
  <si>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</si>
  <si>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</si>
  <si>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</si>
  <si>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</si>
  <si>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</si>
  <si>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</si>
  <si>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</si>
  <si>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</si>
  <si>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</si>
  <si>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</si>
  <si>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</si>
  <si>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</si>
  <si>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</si>
  <si>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</si>
  <si>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</si>
  <si>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</si>
  <si>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</si>
  <si>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</si>
  <si>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</si>
  <si>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</si>
  <si>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</si>
  <si>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</si>
  <si>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</si>
  <si>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</si>
  <si>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</si>
  <si>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</si>
  <si>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</si>
  <si>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</si>
  <si>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</si>
  <si>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</si>
  <si>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</si>
  <si>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</si>
  <si>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</si>
  <si>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</si>
  <si>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</si>
  <si>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</si>
  <si>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</si>
  <si>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</si>
  <si>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</si>
  <si>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</si>
  <si>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</si>
  <si>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</si>
  <si>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</si>
  <si>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</si>
  <si>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</si>
  <si>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</si>
  <si>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</si>
  <si>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</si>
  <si>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</si>
  <si>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</si>
  <si>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</si>
  <si>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</si>
  <si>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</si>
  <si>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</si>
  <si>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</si>
  <si>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</si>
  <si>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</si>
  <si>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</si>
  <si>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</si>
  <si>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</si>
  <si>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</si>
  <si>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</si>
  <si>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</si>
  <si>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</si>
  <si>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</si>
  <si>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</si>
  <si>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</si>
  <si>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</si>
  <si>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</si>
  <si>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</si>
  <si>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</si>
  <si>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</si>
  <si>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</si>
  <si>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</si>
  <si>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</si>
  <si>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</si>
  <si>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</si>
  <si>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</si>
  <si>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</si>
  <si>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</si>
  <si>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</si>
  <si>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</si>
  <si>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</si>
  <si>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</si>
  <si>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</si>
  <si>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</si>
  <si>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</si>
  <si>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</si>
  <si>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</si>
  <si>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</si>
  <si>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</si>
  <si>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</si>
  <si>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</si>
  <si>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</si>
  <si>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</si>
  <si>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</si>
  <si>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</si>
  <si>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</si>
  <si>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</si>
  <si>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</si>
  <si>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</si>
  <si>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</si>
  <si>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</si>
  <si>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</si>
  <si>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</si>
  <si>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</si>
  <si>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</si>
  <si>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</si>
  <si>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</si>
  <si>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</si>
  <si>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</si>
  <si>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</si>
  <si>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</si>
  <si>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</si>
  <si>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</si>
  <si>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</si>
  <si>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</si>
  <si>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</si>
  <si>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</si>
  <si>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</si>
  <si>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</si>
  <si>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</si>
  <si>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</si>
  <si>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</si>
  <si>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</si>
  <si>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</si>
  <si>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</si>
  <si>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</si>
  <si>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</si>
  <si>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</si>
  <si>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</si>
  <si>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</si>
  <si>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</si>
  <si>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</si>
  <si>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</si>
  <si>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</si>
  <si>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</si>
  <si>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</si>
  <si>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</si>
  <si>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</si>
  <si>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</si>
  <si>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</si>
  <si>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</si>
  <si>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</si>
  <si>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</si>
  <si>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</si>
  <si>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</si>
  <si>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</si>
  <si>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</si>
  <si>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</si>
  <si>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</si>
  <si>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</si>
  <si>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</si>
  <si>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</si>
  <si>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</si>
  <si>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</si>
  <si>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</si>
  <si>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</si>
  <si>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</si>
  <si>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</si>
  <si>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</si>
  <si>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</si>
  <si>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</si>
  <si>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</si>
  <si>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</si>
  <si>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</si>
  <si>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</si>
  <si>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</si>
  <si>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</si>
  <si>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</si>
  <si>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</si>
  <si>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</si>
  <si>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</si>
  <si>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</si>
  <si>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</si>
  <si>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</si>
  <si>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</si>
  <si>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</si>
  <si>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</si>
  <si>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</si>
  <si>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</si>
  <si>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</si>
  <si>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</si>
  <si>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</si>
  <si>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</si>
  <si>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</si>
  <si>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</si>
  <si>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</si>
  <si>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</si>
  <si>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</si>
  <si>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</si>
  <si>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</si>
  <si>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</si>
  <si>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</si>
  <si>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</si>
  <si>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</si>
  <si>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</si>
  <si>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</si>
  <si>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</si>
  <si>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</si>
  <si>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</si>
  <si>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</si>
  <si>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</si>
  <si>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</si>
  <si>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</si>
  <si>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</si>
  <si>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</si>
  <si>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</si>
  <si>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</si>
  <si>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</si>
  <si>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</si>
  <si>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</si>
  <si>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</si>
  <si>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</si>
  <si>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</si>
  <si>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</si>
  <si>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</si>
  <si>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</si>
  <si>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</si>
  <si>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</si>
  <si>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</si>
  <si>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</si>
  <si>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</si>
  <si>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</si>
  <si>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</si>
  <si>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</si>
  <si>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</si>
  <si>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</si>
  <si>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</si>
  <si>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</si>
  <si>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</si>
  <si>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</si>
  <si>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</si>
  <si>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</si>
  <si>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</si>
  <si>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</si>
  <si>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</si>
  <si>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</si>
  <si>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</si>
  <si>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</si>
  <si>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</si>
  <si>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</si>
  <si>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</si>
  <si>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</si>
  <si>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</si>
  <si>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</si>
  <si>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</si>
  <si>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</si>
  <si>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</si>
  <si>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</si>
  <si>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</si>
  <si>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</si>
  <si>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</si>
  <si>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</si>
  <si>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</si>
  <si>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</si>
  <si>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</si>
  <si>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</si>
  <si>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</si>
  <si>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</si>
  <si>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</si>
  <si>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</si>
  <si>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</si>
  <si>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</si>
  <si>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</si>
  <si>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</si>
  <si>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</si>
  <si>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</si>
  <si>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</si>
  <si>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</si>
  <si>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</si>
  <si>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</si>
  <si>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</si>
  <si>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</si>
  <si>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</si>
  <si>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</si>
  <si>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</si>
  <si>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</si>
  <si>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</si>
  <si>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</si>
  <si>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</si>
  <si>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</si>
  <si>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</si>
  <si>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</si>
  <si>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</si>
  <si>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</si>
  <si>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</si>
  <si>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</si>
  <si>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</si>
  <si>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</si>
  <si>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</si>
  <si>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</si>
  <si>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</si>
  <si>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</si>
  <si>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</si>
  <si>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</si>
  <si>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</si>
  <si>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</si>
  <si>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</si>
  <si>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</si>
  <si>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</si>
  <si>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</si>
  <si>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</si>
  <si>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</si>
  <si>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</si>
  <si>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</si>
  <si>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</si>
  <si>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</si>
  <si>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</si>
  <si>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</si>
  <si>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</si>
  <si>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</si>
  <si>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</si>
  <si>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</si>
  <si>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</si>
  <si>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</si>
  <si>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</si>
  <si>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</si>
  <si>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</si>
  <si>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</si>
  <si>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</si>
  <si>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</si>
  <si>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</si>
  <si>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</si>
  <si>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</si>
  <si>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</si>
  <si>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</si>
  <si>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</si>
  <si>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</si>
  <si>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</si>
  <si>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</si>
  <si>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</si>
  <si>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</si>
  <si>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</si>
  <si>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</si>
  <si>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</si>
  <si>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</si>
  <si>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</si>
  <si>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</si>
  <si>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</si>
  <si>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</si>
  <si>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</si>
  <si>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</si>
  <si>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</si>
  <si>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</si>
  <si>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</si>
  <si>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</si>
  <si>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</si>
  <si>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</si>
  <si>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</si>
  <si>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</si>
  <si>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</si>
  <si>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</si>
  <si>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</si>
  <si>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</si>
  <si>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</si>
  <si>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</si>
  <si>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</si>
  <si>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</si>
  <si>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</si>
  <si>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</si>
  <si>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</si>
  <si>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</si>
  <si>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</si>
  <si>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</si>
  <si>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</si>
  <si>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</si>
  <si>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</si>
  <si>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</si>
  <si>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</si>
  <si>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</si>
  <si>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</si>
  <si>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</si>
  <si>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</si>
  <si>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</si>
  <si>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</si>
  <si>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</si>
  <si>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</si>
  <si>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</si>
  <si>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</si>
  <si>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</si>
  <si>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</si>
  <si>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</si>
  <si>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</si>
  <si>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</si>
  <si>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</si>
  <si>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</si>
  <si>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</si>
  <si>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</si>
  <si>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</si>
  <si>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</si>
  <si>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</si>
  <si>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</si>
  <si>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</si>
  <si>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</si>
  <si>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</si>
  <si>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</si>
  <si>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</si>
  <si>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</si>
  <si>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</si>
  <si>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</si>
  <si>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</si>
  <si>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</si>
  <si>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</si>
  <si>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</si>
  <si>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</si>
  <si>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</si>
  <si>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</si>
  <si>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</si>
  <si>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</si>
  <si>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</si>
  <si>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</si>
  <si>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</si>
  <si>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</si>
  <si>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</si>
  <si>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</si>
  <si>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</si>
  <si>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</si>
  <si>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</si>
  <si>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</si>
  <si>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</si>
  <si>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</si>
  <si>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</si>
  <si>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</si>
  <si>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</si>
  <si>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</si>
  <si>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</si>
  <si>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</si>
  <si>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</si>
  <si>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</si>
  <si>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</si>
  <si>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</si>
  <si>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</si>
  <si>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</si>
  <si>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</si>
  <si>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</si>
  <si>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</si>
  <si>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</si>
  <si>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</si>
  <si>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</si>
  <si>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</si>
  <si>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</si>
  <si>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</si>
  <si>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</si>
  <si>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</si>
  <si>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</si>
  <si>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</si>
  <si>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</si>
  <si>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</si>
  <si>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</si>
  <si>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</si>
  <si>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</si>
  <si>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</si>
  <si>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</si>
  <si>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</si>
  <si>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</si>
  <si>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</si>
  <si>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</si>
  <si>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</si>
  <si>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</si>
  <si>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</si>
  <si>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</si>
  <si>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</si>
  <si>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</si>
  <si>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</si>
  <si>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</si>
  <si>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</si>
  <si>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</si>
  <si>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</si>
  <si>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</si>
  <si>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</si>
  <si>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</si>
  <si>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</si>
  <si>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</si>
  <si>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</si>
  <si>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</si>
  <si>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</si>
  <si>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</si>
  <si>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</si>
  <si>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</si>
  <si>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</si>
  <si>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</si>
  <si>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</si>
  <si>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</si>
  <si>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</si>
  <si>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</si>
  <si>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</si>
  <si>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</si>
  <si>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</si>
  <si>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</si>
  <si>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</si>
  <si>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</si>
  <si>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</si>
  <si>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</si>
  <si>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</si>
  <si>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</si>
  <si>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</si>
  <si>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</si>
  <si>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</si>
  <si>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</si>
  <si>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</si>
  <si>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</si>
  <si>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</si>
  <si>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</si>
  <si>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</si>
  <si>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</si>
  <si>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</si>
  <si>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</si>
  <si>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</si>
  <si>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</si>
  <si>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</si>
  <si>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</si>
  <si>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</si>
  <si>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</si>
  <si>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</si>
  <si>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</si>
  <si>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</si>
  <si>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</si>
  <si>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</si>
  <si>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</si>
  <si>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</si>
  <si>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</si>
  <si>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</si>
  <si>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</si>
  <si>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</si>
  <si>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</si>
  <si>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</si>
  <si>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</si>
  <si>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</si>
  <si>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</si>
  <si>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</si>
  <si>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</si>
  <si>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</si>
  <si>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</si>
  <si>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</si>
  <si>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</si>
  <si>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</si>
  <si>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</si>
  <si>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</si>
  <si>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</si>
  <si>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</si>
  <si>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</si>
  <si>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</si>
  <si>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</si>
  <si>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</si>
  <si>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</si>
  <si>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</si>
  <si>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</si>
  <si>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</si>
  <si>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</si>
  <si>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</si>
  <si>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</si>
  <si>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</si>
  <si>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</si>
  <si>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</si>
  <si>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</si>
  <si>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</si>
  <si>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</si>
  <si>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</si>
  <si>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</si>
  <si>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</si>
  <si>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</si>
  <si>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</si>
  <si>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</si>
  <si>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</si>
  <si>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</si>
  <si>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</si>
  <si>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</si>
  <si>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</si>
  <si>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</si>
  <si>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</si>
  <si>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</si>
  <si>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</si>
  <si>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</si>
  <si>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</si>
  <si>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</si>
  <si>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</si>
  <si>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</si>
  <si>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</si>
  <si>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</si>
  <si>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</si>
  <si>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</si>
  <si>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</si>
  <si>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</si>
  <si>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</si>
  <si>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</si>
  <si>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</si>
  <si>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</si>
  <si>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</si>
  <si>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</si>
  <si>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</si>
  <si>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</si>
  <si>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</si>
  <si>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</si>
  <si>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</si>
  <si>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</si>
  <si>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</si>
  <si>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</si>
  <si>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</si>
  <si>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</si>
  <si>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</si>
  <si>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</si>
  <si>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</si>
  <si>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</si>
  <si>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</si>
  <si>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</si>
  <si>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</si>
  <si>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</si>
  <si>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</si>
  <si>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</si>
  <si>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</si>
  <si>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</si>
  <si>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</si>
  <si>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</si>
  <si>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</si>
  <si>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</si>
  <si>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</si>
  <si>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</si>
  <si>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</si>
  <si>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</si>
  <si>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</si>
  <si>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</si>
  <si>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</si>
  <si>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</si>
  <si>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</si>
  <si>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</si>
  <si>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</si>
  <si>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</si>
  <si>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</si>
  <si>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</si>
  <si>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</si>
  <si>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</si>
  <si>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</si>
  <si>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</si>
  <si>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</si>
  <si>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</si>
  <si>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</si>
  <si>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</si>
  <si>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</si>
  <si>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</si>
  <si>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</si>
  <si>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</si>
  <si>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</si>
  <si>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</si>
  <si>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</si>
  <si>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</si>
  <si>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</si>
  <si>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</si>
  <si>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</si>
  <si>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</si>
  <si>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</si>
  <si>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</si>
  <si>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</si>
  <si>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</si>
  <si>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</si>
  <si>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</si>
  <si>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</si>
  <si>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</si>
  <si>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</si>
  <si>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</si>
  <si>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</si>
  <si>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</si>
  <si>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</si>
  <si>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</si>
  <si>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</si>
  <si>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</si>
  <si>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</si>
  <si>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</si>
  <si>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</si>
  <si>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</si>
  <si>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</si>
  <si>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</si>
  <si>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</si>
  <si>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</si>
  <si>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</si>
  <si>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</si>
  <si>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</si>
  <si>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</si>
  <si>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</si>
  <si>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</si>
  <si>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</si>
  <si>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</si>
  <si>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</si>
  <si>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</si>
  <si>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</si>
  <si>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</si>
  <si>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</si>
  <si>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</si>
  <si>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</si>
  <si>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</si>
  <si>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</si>
  <si>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</si>
  <si>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</si>
  <si>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</si>
  <si>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</si>
  <si>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</si>
  <si>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</si>
  <si>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</si>
  <si>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</si>
  <si>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</si>
  <si>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</si>
  <si>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</si>
  <si>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</si>
  <si>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</si>
  <si>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</si>
  <si>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</si>
  <si>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</si>
  <si>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</si>
  <si>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</si>
  <si>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</si>
  <si>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</si>
  <si>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</si>
  <si>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</si>
  <si>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</si>
  <si>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</si>
  <si>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</si>
  <si>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</si>
  <si>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</si>
  <si>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</si>
  <si>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</si>
  <si>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</si>
  <si>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</si>
  <si>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</si>
  <si>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</si>
  <si>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</si>
  <si>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</si>
  <si>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</si>
  <si>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</si>
  <si>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</si>
  <si>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</si>
  <si>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</si>
  <si>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</si>
  <si>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</si>
  <si>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</si>
  <si>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</si>
  <si>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</si>
  <si>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</si>
  <si>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</si>
  <si>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</si>
  <si>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</si>
  <si>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</si>
  <si>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</si>
  <si>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</si>
  <si>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</si>
  <si>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</si>
  <si>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</si>
  <si>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</si>
  <si>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</si>
  <si>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</si>
  <si>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</si>
  <si>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</si>
  <si>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</si>
  <si>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</si>
  <si>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</si>
  <si>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</si>
  <si>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</si>
  <si>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</si>
  <si>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</si>
  <si>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</si>
  <si>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</si>
  <si>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</si>
  <si>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</si>
  <si>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</si>
  <si>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</si>
  <si>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</si>
  <si>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</si>
  <si>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</si>
  <si>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</si>
  <si>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</si>
  <si>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</si>
  <si>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</si>
  <si>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</si>
  <si>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</si>
  <si>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</si>
  <si>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</si>
  <si>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</si>
  <si>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</si>
  <si>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</si>
  <si>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</si>
  <si>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</si>
  <si>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</si>
  <si>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</si>
  <si>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</si>
  <si>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</si>
  <si>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</si>
  <si>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</si>
  <si>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</si>
  <si>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</si>
  <si>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</si>
  <si>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</si>
  <si>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</si>
  <si>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</si>
  <si>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</si>
  <si>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</si>
  <si>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</si>
  <si>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</si>
  <si>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</si>
  <si>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</si>
  <si>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</si>
  <si>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</si>
  <si>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</si>
  <si>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</si>
  <si>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</si>
  <si>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</si>
  <si>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</si>
  <si>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</si>
  <si>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</si>
  <si>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</si>
  <si>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</si>
  <si>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</si>
  <si>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</si>
  <si>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</si>
  <si>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</si>
  <si>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</si>
  <si>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</si>
  <si>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</si>
  <si>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</si>
  <si>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</si>
  <si>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</si>
  <si>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</si>
  <si>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</si>
  <si>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</si>
  <si>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</si>
  <si>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</si>
  <si>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</si>
  <si>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</si>
  <si>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</si>
  <si>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</si>
  <si>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</si>
  <si>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</si>
  <si>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</si>
  <si>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</si>
  <si>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</si>
  <si>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</si>
  <si>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</si>
  <si>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</si>
  <si>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</si>
  <si>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</si>
  <si>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</si>
  <si>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</si>
  <si>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</si>
  <si>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</si>
  <si>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</si>
  <si>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</si>
  <si>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</si>
  <si>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</si>
  <si>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</si>
  <si>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</si>
  <si>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</si>
  <si>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</si>
  <si>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</si>
  <si>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</si>
  <si>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</si>
  <si>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</si>
  <si>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</si>
  <si>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</si>
  <si>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</si>
  <si>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</si>
  <si>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</si>
  <si>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</si>
  <si>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</si>
  <si>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</si>
  <si>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</si>
  <si>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</si>
  <si>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</si>
  <si>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</si>
  <si>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</si>
  <si>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</si>
  <si>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</si>
  <si>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</si>
  <si>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</si>
  <si>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</si>
  <si>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</si>
  <si>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</si>
  <si>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</si>
  <si>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</si>
  <si>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</si>
  <si>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</si>
  <si>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</si>
  <si>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</si>
  <si>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</si>
  <si>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</si>
  <si>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</si>
  <si>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</si>
  <si>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</si>
  <si>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</si>
  <si>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</si>
  <si>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</si>
  <si>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</si>
  <si>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</si>
  <si>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</si>
  <si>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</si>
  <si>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</si>
  <si>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</si>
  <si>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</si>
  <si>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</si>
  <si>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</si>
  <si>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</si>
  <si>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</si>
  <si>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</si>
  <si>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</si>
  <si>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</si>
  <si>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</si>
  <si>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</si>
  <si>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</si>
  <si>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</si>
  <si>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</si>
  <si>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</si>
  <si>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</si>
  <si>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</si>
  <si>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</si>
  <si>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</si>
  <si>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</si>
  <si>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</si>
  <si>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</si>
  <si>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</si>
  <si>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</si>
  <si>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</si>
  <si>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</si>
  <si>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</si>
  <si>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</si>
  <si>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</si>
  <si>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</si>
  <si>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</si>
  <si>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</si>
  <si>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</si>
  <si>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</si>
  <si>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</si>
  <si>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</si>
  <si>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</si>
  <si>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</si>
  <si>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</si>
  <si>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</si>
  <si>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</si>
  <si>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</si>
  <si>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</si>
  <si>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</si>
  <si>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</si>
  <si>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</si>
  <si>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</si>
  <si>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</si>
  <si>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</si>
  <si>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</si>
  <si>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</si>
  <si>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</si>
  <si>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</si>
  <si>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</si>
  <si>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</si>
  <si>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</si>
  <si>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</si>
  <si>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</si>
  <si>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</si>
  <si>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</si>
  <si>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</si>
  <si>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</si>
  <si>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</si>
  <si>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</si>
  <si>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</si>
  <si>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</si>
  <si>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</si>
  <si>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</si>
  <si>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</si>
  <si>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</si>
  <si>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</si>
  <si>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</si>
  <si>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</si>
  <si>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</si>
  <si>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</si>
  <si>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</si>
  <si>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</si>
  <si>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</si>
  <si>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</si>
  <si>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</si>
  <si>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</si>
  <si>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</si>
  <si>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</si>
  <si>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</si>
  <si>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</si>
  <si>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</si>
  <si>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</si>
  <si>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</si>
  <si>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</si>
  <si>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</si>
  <si>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</si>
  <si>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</si>
  <si>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</si>
  <si>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</si>
  <si>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</si>
  <si>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</si>
  <si>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</si>
  <si>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</si>
  <si>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</si>
  <si>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</si>
  <si>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</si>
  <si>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</si>
  <si>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</si>
  <si>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</si>
  <si>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</si>
  <si>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</si>
  <si>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</si>
  <si>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</si>
  <si>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</si>
  <si>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</si>
  <si>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</si>
  <si>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</si>
  <si>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</si>
  <si>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</si>
  <si>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</si>
  <si>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</si>
  <si>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</si>
  <si>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</si>
  <si>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</si>
  <si>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</si>
  <si>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</si>
  <si>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</si>
  <si>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</si>
  <si>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</si>
  <si>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</si>
  <si>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</si>
  <si>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</si>
  <si>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</si>
  <si>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</si>
  <si>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</si>
  <si>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</si>
  <si>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</si>
  <si>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</si>
  <si>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</si>
  <si>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</si>
  <si>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</si>
  <si>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</si>
  <si>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</si>
  <si>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</si>
  <si>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</si>
  <si>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</si>
  <si>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</si>
  <si>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</si>
  <si>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</si>
  <si>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</si>
  <si>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</si>
  <si>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</si>
  <si>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</si>
  <si>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</si>
  <si>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</si>
  <si>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</si>
  <si>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</si>
  <si>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</si>
  <si>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</si>
  <si>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</si>
  <si>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</si>
  <si>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</si>
  <si>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</si>
  <si>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</si>
  <si>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</si>
  <si>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</si>
  <si>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</si>
  <si>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</si>
  <si>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</si>
  <si>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</si>
  <si>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</si>
  <si>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</si>
  <si>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</si>
  <si>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</si>
  <si>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</si>
  <si>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</si>
  <si>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</si>
  <si>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</si>
  <si>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</si>
  <si>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</si>
  <si>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</si>
  <si>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</si>
  <si>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</si>
  <si>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</si>
  <si>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</si>
  <si>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</si>
  <si>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</si>
  <si>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</si>
  <si>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</si>
  <si>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</si>
  <si>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</si>
  <si>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</si>
  <si>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</si>
  <si>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</si>
  <si>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</si>
  <si>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</si>
  <si>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</si>
  <si>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</si>
  <si>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</si>
  <si>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</si>
  <si>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</si>
  <si>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</si>
  <si>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</si>
  <si>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</si>
  <si>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</si>
  <si>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</si>
  <si>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</si>
  <si>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</si>
  <si>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</si>
  <si>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</si>
  <si>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</si>
  <si>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</si>
  <si>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</si>
  <si>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</si>
  <si>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</si>
  <si>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</si>
  <si>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</si>
  <si>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</si>
  <si>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</si>
  <si>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</si>
  <si>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</si>
  <si>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</si>
  <si>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</si>
  <si>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</si>
  <si>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</si>
  <si>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</si>
  <si>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</si>
  <si>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</si>
  <si>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</si>
  <si>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</si>
  <si>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</si>
  <si>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</si>
  <si>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</si>
  <si>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</si>
  <si>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</si>
  <si>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</si>
  <si>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</si>
  <si>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</si>
  <si>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</si>
  <si>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</si>
  <si>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</si>
  <si>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</si>
  <si>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</si>
  <si>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</si>
  <si>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</si>
  <si>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</si>
  <si>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</si>
  <si>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</si>
  <si>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</si>
  <si>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</si>
  <si>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</si>
  <si>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</si>
  <si>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</si>
  <si>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</si>
  <si>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</si>
  <si>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</si>
  <si>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</si>
  <si>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</si>
  <si>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</si>
  <si>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</si>
  <si>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</si>
  <si>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</si>
  <si>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</si>
  <si>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</si>
  <si>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</si>
  <si>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</si>
  <si>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</si>
  <si>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</si>
  <si>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</si>
  <si>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</si>
  <si>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</si>
  <si>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</si>
  <si>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</si>
  <si>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</si>
  <si>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</si>
  <si>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</si>
  <si>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</si>
  <si>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</si>
  <si>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</si>
  <si>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</si>
  <si>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</si>
  <si>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</si>
  <si>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</si>
  <si>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</si>
  <si>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</si>
  <si>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</si>
  <si>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</si>
  <si>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</si>
  <si>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</si>
  <si>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</si>
  <si>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</si>
  <si>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</si>
  <si>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</si>
  <si>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</si>
  <si>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</si>
  <si>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</si>
  <si>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</si>
  <si>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</si>
  <si>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</si>
  <si>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</si>
  <si>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</si>
  <si>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</si>
  <si>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</si>
  <si>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</si>
  <si>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</si>
  <si>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</si>
  <si>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</si>
  <si>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</si>
  <si>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</si>
  <si>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</si>
  <si>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</si>
  <si>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</si>
  <si>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</si>
  <si>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</si>
  <si>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</si>
  <si>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</si>
  <si>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</si>
  <si>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</si>
  <si>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</si>
  <si>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</si>
  <si>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</si>
  <si>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</si>
  <si>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</si>
  <si>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</si>
  <si>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</si>
  <si>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</si>
  <si>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</si>
  <si>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</si>
  <si>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</si>
  <si>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</si>
  <si>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</si>
  <si>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</si>
  <si>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</si>
  <si>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</si>
  <si>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</si>
  <si>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</si>
  <si>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</si>
  <si>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</si>
  <si>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</si>
  <si>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</si>
  <si>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</si>
  <si>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</si>
  <si>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</si>
  <si>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</si>
  <si>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</si>
  <si>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</si>
  <si>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</si>
  <si>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</si>
  <si>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</si>
  <si>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</si>
  <si>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</si>
  <si>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</si>
  <si>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</si>
  <si>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</si>
  <si>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</si>
  <si>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</si>
  <si>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</si>
  <si>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</si>
  <si>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</si>
  <si>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</si>
  <si>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</si>
  <si>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</si>
  <si>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</si>
  <si>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</si>
  <si>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</si>
  <si>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</si>
  <si>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</si>
  <si>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</si>
  <si>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</si>
  <si>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</si>
  <si>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</si>
  <si>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</si>
  <si>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</si>
  <si>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</si>
  <si>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</si>
  <si>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</si>
  <si>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</si>
  <si>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</si>
  <si>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</si>
  <si>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</si>
  <si>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</si>
  <si>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</si>
  <si>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</si>
  <si>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</si>
  <si>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</si>
  <si>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</si>
  <si>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</si>
  <si>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</si>
  <si>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</si>
  <si>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</si>
  <si>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</si>
  <si>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</si>
  <si>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</si>
  <si>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</si>
  <si>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</si>
  <si>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</si>
  <si>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</si>
  <si>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</si>
  <si>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</si>
  <si>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</si>
  <si>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</si>
  <si>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</si>
  <si>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</si>
  <si>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</si>
  <si>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</si>
  <si>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</si>
  <si>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</si>
  <si>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</si>
  <si>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</si>
  <si>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</si>
  <si>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</si>
  <si>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</si>
  <si>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</si>
  <si>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</si>
  <si>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</si>
  <si>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</si>
  <si>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</si>
  <si>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</si>
  <si>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</si>
  <si>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</si>
  <si>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</si>
  <si>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</si>
  <si>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</si>
  <si>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</si>
  <si>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</si>
  <si>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</si>
  <si>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</si>
  <si>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</si>
  <si>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</si>
  <si>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</si>
  <si>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</si>
  <si>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</si>
  <si>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</si>
  <si>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</si>
  <si>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</si>
  <si>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</si>
  <si>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</si>
  <si>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</si>
  <si>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</si>
  <si>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</si>
  <si>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</si>
  <si>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</si>
  <si>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</si>
  <si>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</si>
  <si>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</si>
  <si>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</si>
  <si>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</si>
  <si>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</si>
  <si>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</si>
  <si>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</si>
  <si>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</si>
  <si>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</si>
  <si>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</si>
  <si>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</si>
  <si>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</si>
  <si>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</si>
  <si>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</si>
  <si>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</si>
  <si>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</si>
  <si>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</si>
  <si>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</si>
  <si>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</si>
  <si>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</si>
  <si>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</si>
  <si>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</si>
  <si>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</si>
  <si>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</si>
  <si>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</si>
  <si>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</si>
  <si>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</si>
  <si>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</si>
  <si>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</si>
  <si>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</si>
  <si>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</si>
  <si>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</si>
  <si>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</si>
  <si>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</si>
  <si>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</si>
  <si>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</si>
  <si>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</si>
  <si>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</si>
  <si>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</si>
  <si>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</si>
  <si>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</si>
  <si>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</si>
  <si>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</si>
  <si>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</si>
  <si>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</si>
  <si>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</si>
  <si>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</si>
  <si>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</si>
  <si>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</si>
  <si>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</si>
  <si>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</si>
  <si>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</si>
  <si>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</si>
  <si>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</si>
  <si>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</si>
  <si>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</si>
  <si>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</si>
  <si>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</si>
  <si>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</si>
  <si>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</si>
  <si>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</si>
  <si>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</si>
  <si>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</si>
  <si>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</si>
  <si>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</si>
  <si>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</si>
  <si>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</si>
  <si>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</si>
  <si>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</si>
  <si>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</si>
  <si>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</si>
  <si>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</si>
  <si>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</si>
  <si>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</si>
  <si>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</si>
  <si>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</si>
  <si>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</si>
  <si>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</si>
  <si>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</si>
  <si>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</si>
  <si>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</si>
  <si>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</si>
  <si>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</si>
  <si>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</si>
  <si>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</si>
  <si>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</si>
  <si>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</si>
  <si>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</si>
  <si>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</si>
  <si>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</si>
  <si>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</si>
  <si>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</si>
  <si>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</si>
  <si>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</si>
  <si>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</si>
  <si>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</si>
  <si>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</si>
  <si>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</si>
  <si>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</si>
  <si>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</si>
  <si>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</si>
  <si>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</si>
  <si>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</si>
  <si>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</si>
  <si>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</si>
  <si>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</si>
  <si>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</si>
  <si>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</si>
  <si>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</si>
  <si>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</si>
  <si>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</si>
  <si>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</si>
  <si>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</si>
  <si>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</si>
  <si>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</si>
  <si>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</si>
  <si>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</si>
  <si>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</si>
  <si>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</si>
  <si>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</si>
  <si>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</si>
  <si>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</si>
  <si>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</si>
  <si>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</si>
  <si>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</si>
  <si>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</si>
  <si>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</si>
  <si>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</si>
  <si>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</si>
  <si>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</si>
  <si>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</si>
  <si>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</si>
  <si>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</si>
  <si>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</si>
  <si>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</si>
  <si>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</si>
  <si>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</si>
  <si>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</si>
  <si>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</si>
  <si>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</si>
  <si>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</si>
  <si>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</si>
  <si>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</si>
  <si>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</si>
  <si>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</si>
  <si>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</si>
  <si>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</si>
  <si>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</si>
  <si>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</si>
  <si>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</si>
  <si>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</si>
  <si>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</si>
  <si>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</si>
  <si>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</si>
  <si>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</si>
  <si>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</si>
  <si>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</si>
  <si>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</si>
  <si>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</si>
  <si>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</si>
  <si>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</si>
  <si>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</si>
  <si>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</si>
  <si>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</si>
  <si>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</si>
  <si>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</si>
  <si>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</si>
  <si>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</si>
  <si>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</si>
  <si>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</si>
  <si>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</si>
  <si>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</si>
  <si>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</si>
  <si>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</si>
  <si>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</si>
  <si>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</si>
  <si>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</si>
  <si>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</si>
  <si>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</si>
  <si>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</si>
  <si>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</si>
  <si>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</si>
  <si>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</si>
  <si>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</si>
  <si>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</si>
  <si>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</si>
  <si>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</si>
  <si>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</si>
  <si>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</si>
  <si>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</si>
  <si>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</si>
  <si>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</si>
  <si>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</si>
  <si>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</si>
  <si>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</si>
  <si>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</si>
  <si>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</si>
  <si>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</si>
  <si>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</si>
  <si>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</si>
  <si>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</si>
  <si>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</si>
  <si>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</si>
  <si>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</si>
  <si>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</si>
  <si>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</si>
  <si>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</si>
  <si>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</si>
  <si>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</si>
  <si>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</si>
  <si>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</si>
  <si>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</si>
  <si>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</si>
  <si>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</si>
  <si>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</si>
  <si>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</si>
  <si>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</si>
  <si>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</si>
  <si>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</si>
  <si>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</si>
  <si>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</si>
  <si>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</si>
  <si>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</si>
  <si>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</si>
  <si>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</si>
  <si>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</si>
  <si>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</si>
  <si>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</si>
  <si>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</si>
  <si>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</si>
  <si>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</si>
  <si>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</si>
  <si>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</si>
  <si>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</si>
  <si>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</si>
  <si>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</si>
  <si>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</si>
  <si>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</si>
  <si>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</si>
  <si>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</si>
  <si>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</si>
  <si>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</si>
  <si>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</si>
  <si>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</si>
  <si>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</si>
  <si>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</si>
  <si>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</si>
  <si>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</si>
  <si>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</si>
  <si>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</si>
  <si>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</si>
  <si>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</si>
  <si>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</si>
  <si>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</si>
  <si>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</si>
  <si>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</si>
  <si>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</si>
  <si>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</si>
  <si>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</si>
  <si>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</si>
  <si>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</si>
  <si>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</si>
  <si>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</si>
  <si>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</si>
  <si>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</si>
  <si>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</si>
  <si>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</si>
  <si>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</si>
  <si>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</si>
  <si>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</si>
  <si>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</si>
  <si>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</si>
  <si>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</si>
  <si>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</si>
  <si>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</si>
  <si>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</si>
  <si>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</si>
  <si>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</si>
  <si>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</si>
  <si>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</si>
  <si>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</si>
  <si>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</si>
  <si>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</si>
  <si>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</si>
  <si>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</si>
  <si>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</si>
  <si>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</si>
  <si>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</si>
  <si>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</si>
  <si>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</si>
  <si>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</si>
  <si>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</si>
  <si>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</si>
  <si>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</si>
  <si>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</si>
  <si>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</si>
  <si>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</si>
  <si>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</si>
  <si>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</si>
  <si>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</si>
  <si>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</si>
  <si>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</si>
  <si>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</si>
  <si>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</si>
  <si>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</si>
  <si>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</si>
  <si>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</si>
  <si>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</si>
  <si>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</si>
  <si>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</si>
  <si>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</si>
  <si>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</si>
  <si>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</si>
  <si>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</si>
  <si>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</si>
  <si>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</si>
  <si>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</si>
  <si>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</si>
  <si>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</si>
  <si>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</si>
  <si>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</si>
  <si>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</si>
  <si>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</si>
  <si>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</si>
  <si>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</si>
  <si>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</si>
  <si>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</si>
  <si>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</si>
  <si>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</si>
  <si>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</si>
  <si>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</si>
  <si>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</si>
  <si>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</si>
  <si>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</si>
  <si>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</si>
  <si>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</si>
  <si>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</si>
  <si>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</si>
  <si>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</si>
  <si>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</si>
  <si>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</si>
  <si>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</si>
  <si>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</si>
  <si>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</si>
  <si>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</si>
  <si>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</si>
  <si>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</si>
  <si>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</si>
  <si>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</si>
  <si>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</si>
  <si>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</si>
  <si>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</si>
  <si>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</si>
  <si>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</si>
  <si>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</si>
  <si>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</si>
  <si>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</si>
  <si>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</si>
  <si>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</si>
  <si>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</si>
  <si>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</si>
  <si>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</si>
  <si>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</si>
  <si>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</si>
  <si>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</si>
  <si>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</si>
  <si>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</si>
  <si>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</si>
  <si>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</si>
  <si>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</si>
  <si>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</si>
  <si>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</si>
  <si>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</si>
  <si>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</si>
  <si>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</si>
  <si>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</si>
  <si>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</si>
  <si>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</si>
  <si>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</si>
  <si>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</si>
  <si>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</si>
  <si>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</si>
  <si>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</si>
  <si>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</si>
  <si>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</si>
  <si>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</si>
  <si>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</si>
  <si>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</si>
  <si>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</si>
  <si>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</si>
  <si>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</si>
  <si>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</si>
  <si>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</si>
  <si>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</si>
  <si>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</si>
  <si>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</si>
  <si>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</si>
  <si>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</si>
  <si>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</si>
  <si>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</si>
  <si>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</si>
  <si>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</si>
  <si>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</si>
  <si>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</si>
  <si>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</si>
  <si>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</si>
  <si>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</si>
  <si>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</si>
  <si>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</si>
  <si>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</si>
  <si>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</si>
  <si>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</si>
  <si>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</si>
  <si>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</si>
  <si>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</si>
  <si>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</si>
  <si>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</si>
  <si>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</si>
  <si>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</si>
  <si>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</si>
  <si>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</si>
  <si>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</si>
  <si>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</si>
  <si>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</si>
  <si>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</si>
  <si>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</si>
  <si>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</si>
  <si>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</si>
  <si>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</si>
  <si>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</si>
  <si>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</si>
  <si>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</si>
  <si>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</si>
  <si>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</si>
  <si>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</si>
  <si>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</si>
  <si>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</si>
  <si>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</si>
  <si>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</si>
  <si>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</si>
  <si>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</si>
  <si>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</si>
  <si>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</si>
  <si>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</si>
  <si>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</si>
  <si>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</si>
  <si>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</si>
  <si>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</si>
  <si>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</si>
  <si>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</si>
  <si>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</si>
  <si>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</si>
  <si>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</si>
  <si>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</si>
  <si>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</si>
  <si>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</si>
  <si>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</si>
  <si>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</si>
  <si>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</si>
  <si>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</si>
  <si>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</si>
  <si>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</si>
  <si>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</si>
  <si>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</si>
  <si>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</si>
  <si>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</si>
  <si>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</si>
  <si>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</si>
  <si>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</si>
  <si>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</si>
  <si>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</si>
  <si>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</si>
  <si>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</si>
  <si>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</si>
  <si>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</si>
  <si>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</si>
  <si>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</si>
  <si>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</si>
  <si>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</si>
  <si>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</si>
  <si>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</si>
  <si>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</si>
  <si>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</si>
  <si>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</si>
  <si>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</si>
  <si>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</si>
  <si>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</si>
  <si>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</si>
  <si>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</si>
  <si>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</si>
  <si>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</si>
  <si>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</si>
  <si>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</si>
  <si>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</si>
  <si>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</si>
  <si>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</si>
  <si>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</si>
  <si>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</si>
  <si>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</si>
  <si>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</si>
  <si>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</si>
  <si>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</si>
  <si>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</si>
  <si>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</si>
  <si>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</si>
  <si>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</si>
  <si>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</si>
  <si>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</si>
  <si>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</si>
  <si>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</si>
  <si>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</si>
  <si>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</si>
  <si>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</si>
  <si>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</si>
  <si>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</si>
  <si>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</si>
  <si>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</si>
  <si>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</si>
  <si>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</si>
  <si>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</si>
  <si>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</si>
  <si>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</si>
  <si>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</si>
  <si>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</si>
  <si>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</si>
  <si>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</si>
  <si>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</si>
  <si>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</si>
  <si>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</si>
  <si>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</si>
  <si>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</si>
  <si>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</si>
  <si>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</si>
  <si>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</si>
  <si>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</si>
  <si>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</si>
  <si>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</si>
  <si>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</si>
  <si>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</si>
  <si>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</si>
  <si>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</si>
  <si>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</si>
  <si>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</si>
  <si>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</si>
  <si>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</si>
  <si>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</si>
  <si>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</si>
  <si>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</si>
  <si>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</si>
  <si>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</si>
  <si>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</si>
  <si>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</si>
  <si>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</si>
  <si>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</si>
  <si>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</si>
  <si>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</si>
  <si>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</si>
  <si>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</si>
  <si>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</si>
  <si>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</si>
  <si>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</si>
  <si>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</si>
  <si>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</si>
  <si>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</si>
  <si>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</si>
  <si>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</si>
  <si>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</si>
  <si>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</si>
  <si>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</si>
  <si>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</si>
  <si>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</si>
  <si>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</si>
  <si>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</si>
  <si>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</si>
  <si>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</si>
  <si>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</si>
  <si>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</si>
  <si>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</si>
  <si>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</si>
  <si>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</si>
  <si>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</si>
  <si>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</si>
  <si>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</si>
  <si>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</si>
  <si>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</si>
  <si>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</si>
  <si>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</si>
  <si>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</si>
  <si>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</si>
  <si>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</si>
  <si>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</si>
  <si>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</si>
  <si>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</si>
  <si>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</si>
  <si>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</si>
  <si>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</si>
  <si>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</si>
  <si>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</si>
  <si>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</si>
  <si>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</si>
  <si>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</si>
  <si>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</si>
  <si>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</si>
  <si>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</si>
  <si>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</si>
  <si>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</si>
  <si>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</si>
  <si>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</si>
  <si>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</si>
  <si>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</si>
  <si>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</si>
  <si>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</si>
  <si>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</si>
  <si>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</si>
  <si>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</si>
  <si>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</si>
  <si>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</si>
  <si>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</si>
  <si>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</si>
  <si>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</si>
  <si>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</si>
  <si>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</si>
  <si>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</si>
  <si>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</si>
  <si>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</si>
  <si>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</si>
  <si>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</si>
  <si>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</si>
  <si>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</si>
  <si>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</si>
  <si>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</si>
  <si>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</si>
  <si>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</si>
  <si>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</si>
  <si>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</si>
  <si>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</si>
  <si>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</si>
  <si>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</si>
  <si>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</si>
  <si>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</si>
  <si>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</si>
  <si>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</si>
  <si>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</si>
  <si>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</si>
  <si>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</si>
  <si>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</si>
  <si>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</si>
  <si>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</si>
  <si>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</si>
  <si>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</si>
  <si>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</si>
  <si>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</si>
  <si>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</si>
  <si>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</si>
  <si>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</si>
  <si>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</si>
  <si>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</si>
  <si>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</si>
  <si>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</si>
  <si>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</si>
  <si>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</si>
  <si>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</si>
  <si>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</si>
  <si>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</si>
  <si>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</si>
  <si>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</si>
  <si>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</si>
  <si>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</si>
  <si>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</si>
  <si>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</si>
  <si>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</si>
  <si>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</si>
  <si>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</si>
  <si>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</si>
  <si>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</si>
  <si>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</si>
  <si>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</si>
  <si>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</si>
  <si>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</si>
  <si>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</si>
  <si>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</si>
  <si>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</si>
  <si>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</si>
  <si>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</si>
  <si>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</si>
  <si>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</si>
  <si>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</si>
  <si>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</si>
  <si>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</si>
  <si>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</si>
  <si>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</si>
  <si>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</si>
  <si>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</si>
  <si>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</si>
  <si>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</si>
  <si>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</si>
  <si>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</si>
  <si>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</si>
  <si>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</si>
  <si>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</si>
  <si>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</si>
  <si>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</si>
  <si>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</si>
  <si>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</si>
  <si>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</si>
  <si>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</si>
  <si>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</si>
  <si>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</si>
  <si>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</si>
  <si>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</si>
  <si>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</si>
  <si>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</si>
  <si>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</si>
  <si>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</si>
  <si>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</si>
  <si>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</si>
  <si>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</si>
  <si>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</si>
  <si>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</si>
  <si>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</si>
  <si>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</si>
  <si>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</si>
  <si>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</si>
  <si>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</si>
  <si>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</si>
  <si>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</si>
  <si>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</si>
  <si>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</si>
  <si>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</si>
  <si>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</si>
  <si>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</si>
  <si>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</si>
  <si>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</si>
  <si>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</si>
  <si>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</si>
  <si>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</si>
  <si>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</si>
  <si>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</si>
  <si>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</si>
  <si>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</si>
  <si>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</si>
  <si>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</si>
  <si>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</si>
  <si>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</si>
  <si>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</si>
  <si>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</si>
  <si>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</si>
  <si>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</si>
  <si>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</si>
  <si>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</si>
  <si>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</si>
  <si>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</si>
  <si>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</si>
  <si>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</si>
  <si>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</si>
  <si>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</si>
  <si>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</si>
  <si>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</si>
  <si>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</si>
  <si>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</si>
  <si>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</si>
  <si>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</si>
  <si>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</si>
  <si>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</si>
  <si>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</si>
  <si>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</si>
  <si>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</si>
  <si>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</si>
  <si>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</si>
  <si>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</si>
  <si>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</si>
  <si>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</si>
  <si>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</si>
  <si>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</si>
  <si>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</si>
  <si>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</si>
  <si>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</si>
  <si>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</si>
  <si>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</si>
  <si>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</si>
  <si>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</si>
  <si>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</si>
  <si>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</si>
  <si>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</si>
  <si>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</si>
  <si>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</si>
  <si>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</si>
  <si>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</si>
  <si>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</si>
  <si>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</si>
  <si>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</si>
  <si>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</si>
  <si>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</si>
  <si>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</si>
  <si>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</si>
  <si>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</si>
  <si>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</si>
  <si>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</si>
  <si>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</si>
  <si>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</si>
  <si>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</si>
  <si>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</si>
  <si>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</si>
  <si>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</si>
  <si>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</si>
  <si>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</si>
  <si>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</si>
  <si>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</si>
  <si>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</si>
  <si>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</si>
  <si>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</si>
  <si>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</si>
  <si>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</si>
  <si>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</si>
  <si>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</si>
  <si>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</si>
  <si>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</si>
  <si>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</si>
  <si>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</si>
  <si>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</si>
  <si>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</si>
  <si>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</si>
  <si>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</si>
  <si>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</si>
  <si>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</si>
  <si>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</si>
  <si>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</si>
  <si>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</si>
  <si>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</si>
  <si>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</si>
  <si>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</si>
  <si>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</si>
  <si>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</si>
  <si>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</si>
  <si>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</si>
  <si>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</si>
  <si>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</si>
  <si>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</si>
  <si>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</si>
  <si>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</si>
  <si>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</si>
  <si>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</si>
  <si>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</si>
  <si>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</si>
  <si>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</si>
  <si>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</si>
  <si>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</si>
  <si>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</si>
  <si>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</si>
  <si>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</si>
  <si>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</si>
  <si>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</si>
  <si>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</si>
  <si>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</si>
  <si>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</si>
  <si>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</si>
  <si>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</si>
  <si>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</si>
  <si>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</si>
  <si>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</si>
  <si>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</si>
  <si>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</si>
  <si>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</si>
  <si>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</si>
  <si>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</si>
  <si>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</si>
  <si>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</si>
  <si>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</si>
  <si>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</si>
  <si>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</si>
  <si>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</si>
  <si>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</si>
  <si>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</si>
  <si>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</si>
  <si>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</si>
  <si>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</si>
  <si>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</si>
  <si>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</si>
  <si>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</si>
  <si>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</si>
  <si>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</si>
  <si>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</si>
  <si>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</si>
  <si>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</si>
  <si>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</si>
  <si>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</si>
  <si>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</si>
  <si>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</si>
  <si>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</si>
  <si>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</si>
  <si>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</si>
  <si>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</si>
  <si>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</si>
  <si>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</si>
  <si>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</si>
  <si>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</si>
  <si>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</si>
  <si>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</si>
  <si>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</si>
  <si>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</si>
  <si>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</si>
  <si>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</si>
  <si>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</si>
  <si>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</si>
  <si>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</si>
  <si>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</si>
  <si>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</si>
  <si>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</si>
  <si>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</si>
  <si>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</si>
  <si>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</si>
  <si>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</si>
  <si>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</si>
  <si>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</si>
  <si>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</si>
  <si>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</si>
  <si>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</si>
  <si>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</si>
  <si>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</si>
  <si>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</si>
  <si>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</si>
  <si>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</si>
  <si>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</si>
  <si>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</si>
  <si>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</si>
  <si>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</si>
  <si>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</si>
  <si>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</si>
  <si>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</si>
  <si>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</si>
  <si>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</si>
  <si>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</si>
  <si>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</si>
  <si>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</si>
  <si>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</si>
  <si>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</si>
  <si>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</si>
  <si>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</si>
  <si>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</si>
  <si>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</si>
  <si>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</si>
  <si>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</si>
  <si>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</si>
  <si>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</si>
  <si>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</si>
  <si>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</si>
  <si>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</si>
  <si>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</si>
  <si>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</si>
  <si>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</si>
  <si>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</si>
  <si>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</si>
  <si>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</si>
  <si>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</si>
  <si>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</si>
  <si>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</si>
  <si>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</si>
  <si>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</si>
  <si>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</si>
  <si>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</si>
  <si>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</si>
  <si>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</si>
  <si>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</si>
  <si>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</si>
  <si>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</si>
  <si>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</si>
  <si>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</si>
  <si>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</si>
  <si>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</si>
  <si>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</si>
  <si>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</si>
  <si>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</si>
  <si>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</si>
  <si>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</si>
  <si>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</si>
  <si>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</si>
  <si>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</si>
  <si>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</si>
  <si>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</si>
  <si>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</si>
  <si>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</si>
  <si>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</si>
  <si>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</si>
  <si>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</si>
  <si>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</si>
  <si>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</si>
  <si>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</si>
  <si>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</si>
  <si>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</si>
  <si>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</si>
  <si>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</si>
  <si>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</si>
  <si>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</si>
  <si>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</si>
  <si>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</si>
  <si>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</si>
  <si>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</si>
  <si>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</si>
  <si>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</si>
  <si>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</si>
  <si>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</si>
  <si>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</si>
  <si>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</si>
  <si>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</si>
  <si>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</si>
  <si>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</si>
  <si>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</si>
  <si>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</si>
  <si>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</si>
  <si>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</si>
  <si>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</si>
  <si>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</si>
  <si>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</si>
  <si>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</si>
  <si>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</si>
  <si>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</si>
  <si>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</si>
  <si>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</si>
  <si>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</si>
  <si>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</si>
  <si>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</si>
  <si>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</si>
  <si>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</si>
  <si>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</si>
  <si>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</si>
  <si>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</si>
  <si>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</si>
  <si>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</si>
  <si>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</si>
  <si>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</si>
  <si>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</si>
  <si>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</si>
  <si>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</si>
  <si>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</si>
  <si>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</si>
  <si>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</si>
  <si>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</si>
  <si>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</si>
  <si>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</si>
  <si>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</si>
  <si>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</si>
  <si>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</si>
  <si>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</si>
  <si>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</si>
  <si>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</si>
  <si>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</si>
  <si>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</si>
  <si>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</si>
  <si>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</si>
  <si>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</si>
  <si>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</si>
  <si>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</si>
  <si>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</si>
  <si>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</si>
  <si>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</si>
  <si>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</si>
  <si>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</si>
  <si>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</si>
  <si>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</si>
  <si>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</si>
  <si>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</si>
  <si>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</si>
  <si>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</si>
  <si>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</si>
  <si>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</si>
  <si>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</si>
  <si>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</si>
  <si>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</si>
  <si>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</si>
  <si>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</si>
  <si>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</si>
  <si>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</si>
  <si>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</si>
  <si>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</si>
  <si>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</si>
  <si>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</si>
  <si>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</si>
  <si>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</si>
  <si>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</si>
  <si>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</si>
  <si>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</si>
  <si>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</si>
  <si>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</si>
  <si>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</si>
  <si>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</si>
  <si>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</si>
  <si>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</si>
  <si>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</si>
  <si>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</si>
  <si>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</si>
  <si>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</si>
  <si>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</si>
  <si>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</si>
  <si>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</si>
  <si>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</si>
  <si>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</si>
  <si>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</si>
  <si>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</si>
  <si>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</si>
  <si>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</si>
  <si>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</si>
  <si>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</si>
  <si>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</si>
  <si>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</si>
  <si>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</si>
  <si>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</si>
  <si>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</si>
  <si>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</si>
  <si>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</si>
  <si>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</si>
  <si>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</si>
  <si>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</si>
  <si>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</si>
  <si>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</si>
  <si>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</si>
  <si>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</si>
  <si>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</si>
  <si>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</si>
  <si>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</si>
  <si>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</si>
  <si>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</si>
  <si>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</si>
  <si>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</si>
  <si>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</si>
  <si>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</si>
  <si>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</si>
  <si>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</si>
  <si>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</si>
  <si>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</si>
  <si>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</si>
  <si>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</si>
  <si>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</si>
  <si>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</si>
  <si>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</si>
  <si>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</si>
  <si>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</si>
  <si>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</si>
  <si>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</si>
  <si>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</si>
  <si>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</si>
  <si>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</si>
  <si>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</si>
  <si>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</si>
  <si>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</si>
  <si>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</si>
  <si>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</si>
  <si>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</si>
  <si>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</si>
  <si>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</si>
  <si>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</si>
  <si>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</si>
  <si>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</si>
  <si>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</si>
  <si>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</si>
  <si>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</si>
  <si>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</si>
  <si>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</si>
  <si>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</si>
  <si>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</si>
  <si>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</si>
  <si>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</si>
  <si>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</si>
  <si>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</si>
  <si>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</si>
  <si>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</si>
  <si>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</si>
  <si>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</si>
  <si>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</si>
  <si>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</si>
  <si>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</si>
  <si>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</si>
  <si>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</si>
  <si>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</si>
  <si>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</si>
  <si>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</si>
  <si>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</si>
  <si>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</si>
  <si>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</si>
  <si>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</si>
  <si>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</si>
  <si>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</si>
  <si>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</si>
  <si>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</si>
  <si>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</si>
  <si>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</si>
  <si>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</si>
  <si>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</si>
  <si>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</si>
  <si>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</si>
  <si>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</si>
  <si>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</si>
  <si>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</si>
  <si>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</si>
  <si>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</si>
  <si>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</si>
  <si>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</si>
  <si>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</si>
  <si>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</si>
  <si>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</si>
  <si>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</si>
  <si>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</si>
  <si>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</si>
  <si>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</si>
  <si>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</si>
  <si>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</si>
  <si>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</si>
  <si>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</si>
  <si>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</si>
  <si>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</si>
  <si>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</si>
  <si>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</si>
  <si>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</si>
  <si>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</si>
  <si>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</si>
  <si>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</si>
  <si>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</si>
  <si>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</si>
  <si>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</si>
  <si>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</si>
  <si>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</si>
  <si>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</si>
  <si>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</si>
  <si>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</si>
  <si>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</si>
  <si>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</si>
  <si>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</si>
  <si>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</si>
  <si>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</si>
  <si>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</si>
  <si>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</si>
  <si>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</si>
  <si>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</si>
  <si>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</si>
  <si>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</si>
  <si>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</si>
  <si>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</si>
  <si>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</si>
  <si>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</si>
  <si>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</si>
  <si>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</si>
  <si>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</si>
  <si>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</si>
  <si>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</si>
  <si>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</si>
  <si>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</si>
  <si>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</si>
  <si>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</si>
  <si>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</si>
  <si>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</si>
  <si>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</si>
  <si>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</si>
  <si>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</si>
  <si>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</si>
  <si>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</si>
  <si>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</si>
  <si>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</si>
  <si>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</si>
  <si>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</si>
  <si>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</si>
  <si>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</si>
  <si>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</si>
  <si>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</si>
  <si>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</si>
  <si>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</si>
  <si>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</si>
  <si>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</si>
  <si>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</si>
  <si>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</si>
  <si>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</si>
  <si>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</si>
  <si>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</si>
  <si>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</si>
  <si>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</si>
  <si>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</si>
  <si>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</si>
  <si>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</si>
  <si>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</si>
  <si>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</si>
  <si>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</si>
  <si>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</si>
  <si>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</si>
  <si>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</si>
  <si>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</si>
  <si>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</si>
  <si>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</si>
  <si>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</si>
  <si>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</si>
  <si>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</si>
  <si>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</si>
  <si>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</si>
  <si>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</si>
  <si>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</si>
  <si>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</si>
  <si>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</si>
  <si>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</si>
  <si>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</si>
  <si>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</si>
  <si>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</si>
  <si>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</si>
  <si>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</si>
  <si>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</si>
  <si>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</si>
  <si>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</si>
  <si>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</si>
  <si>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</si>
  <si>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</si>
  <si>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</si>
  <si>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</si>
  <si>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</si>
  <si>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</si>
  <si>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</si>
  <si>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</si>
  <si>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</si>
  <si>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</si>
  <si>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</si>
  <si>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</si>
  <si>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</si>
  <si>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</si>
  <si>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</si>
  <si>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</si>
  <si>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</si>
  <si>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</si>
  <si>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</si>
  <si>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</si>
  <si>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</si>
  <si>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</si>
  <si>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</si>
  <si>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</si>
  <si>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</si>
  <si>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</si>
  <si>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</si>
  <si>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</si>
  <si>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</si>
  <si>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</si>
  <si>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</si>
  <si>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</si>
  <si>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</si>
  <si>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</si>
  <si>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</si>
  <si>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</si>
  <si>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</si>
  <si>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</si>
  <si>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</si>
  <si>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</si>
  <si>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</si>
  <si>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</si>
  <si>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</si>
  <si>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</si>
  <si>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</si>
  <si>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</si>
  <si>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</si>
  <si>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</si>
  <si>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</si>
  <si>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</si>
  <si>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</si>
  <si>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</si>
  <si>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</si>
  <si>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</si>
  <si>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</si>
  <si>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</si>
  <si>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</si>
  <si>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</si>
  <si>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</si>
  <si>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</si>
  <si>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</si>
  <si>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</si>
  <si>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</si>
  <si>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</si>
  <si>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</si>
  <si>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</si>
  <si>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</si>
  <si>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</si>
  <si>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</si>
  <si>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</si>
  <si>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</si>
  <si>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</si>
  <si>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</si>
  <si>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</si>
  <si>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</si>
  <si>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</si>
  <si>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</si>
  <si>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</si>
  <si>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</si>
  <si>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</si>
  <si>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</si>
  <si>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</si>
  <si>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</si>
  <si>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</si>
  <si>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</si>
  <si>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</si>
  <si>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</si>
  <si>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</si>
  <si>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</si>
  <si>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</si>
  <si>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</si>
  <si>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</si>
  <si>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</si>
  <si>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</si>
  <si>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</si>
  <si>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</si>
  <si>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</si>
  <si>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</si>
  <si>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</si>
  <si>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</si>
  <si>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</si>
  <si>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</si>
  <si>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</si>
  <si>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</si>
  <si>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</si>
  <si>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</si>
  <si>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</si>
  <si>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</si>
  <si>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</si>
  <si>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</si>
  <si>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</si>
  <si>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</si>
  <si>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</si>
  <si>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</si>
  <si>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</si>
  <si>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</si>
  <si>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</si>
  <si>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</si>
  <si>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</si>
  <si>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</si>
  <si>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</si>
  <si>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</si>
  <si>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</si>
  <si>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</si>
  <si>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</si>
  <si>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</si>
  <si>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</si>
  <si>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</si>
  <si>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</si>
  <si>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</si>
  <si>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</si>
  <si>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</si>
  <si>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</si>
  <si>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</si>
  <si>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</si>
  <si>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</si>
  <si>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</si>
  <si>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</si>
  <si>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</si>
  <si>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</si>
  <si>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</si>
  <si>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</si>
  <si>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</si>
  <si>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</si>
  <si>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</si>
  <si>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</si>
  <si>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</si>
  <si>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</si>
  <si>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</si>
  <si>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</si>
  <si>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</si>
  <si>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</si>
  <si>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</si>
  <si>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</si>
  <si>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</si>
  <si>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</si>
  <si>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</si>
  <si>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</si>
  <si>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</si>
  <si>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</si>
  <si>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</si>
  <si>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</si>
  <si>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</si>
  <si>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</si>
  <si>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</si>
  <si>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</si>
  <si>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</si>
  <si>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</si>
  <si>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</si>
  <si>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</si>
  <si>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</si>
  <si>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</si>
  <si>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</si>
  <si>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</si>
  <si>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</si>
  <si>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</si>
  <si>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</si>
  <si>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</si>
  <si>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</si>
  <si>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</si>
  <si>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</si>
  <si>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</si>
  <si>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</si>
  <si>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</si>
  <si>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</si>
  <si>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</si>
  <si>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</si>
  <si>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</si>
  <si>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</si>
  <si>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</si>
  <si>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</si>
  <si>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</si>
  <si>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</si>
  <si>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</si>
  <si>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</si>
  <si>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</si>
  <si>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</si>
  <si>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</si>
  <si>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</si>
  <si>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</si>
  <si>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</si>
  <si>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</si>
  <si>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</si>
  <si>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</si>
  <si>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</si>
  <si>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</si>
  <si>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</si>
  <si>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</si>
  <si>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</si>
  <si>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</si>
  <si>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</si>
  <si>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</si>
  <si>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</si>
  <si>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</si>
  <si>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</si>
  <si>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</si>
  <si>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</si>
  <si>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</si>
  <si>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</si>
  <si>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</si>
  <si>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</si>
  <si>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</si>
  <si>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</si>
  <si>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</si>
  <si>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</si>
  <si>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</si>
  <si>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</si>
  <si>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</si>
  <si>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</si>
  <si>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</si>
  <si>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</si>
  <si>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</si>
  <si>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</si>
  <si>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</si>
  <si>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</si>
  <si>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</si>
  <si>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</si>
  <si>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</si>
  <si>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</si>
  <si>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</si>
  <si>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</si>
  <si>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</si>
  <si>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</si>
  <si>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</si>
  <si>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</si>
  <si>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</si>
  <si>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</si>
  <si>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</si>
  <si>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</si>
  <si>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</si>
  <si>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</si>
  <si>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</si>
  <si>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</si>
  <si>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</si>
  <si>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</si>
  <si>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</si>
  <si>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</si>
  <si>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</si>
  <si>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</si>
  <si>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</si>
  <si>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</si>
  <si>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</si>
  <si>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</si>
  <si>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</si>
  <si>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</si>
  <si>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</si>
  <si>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</si>
  <si>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</si>
  <si>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</si>
  <si>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</si>
  <si>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</si>
  <si>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</si>
  <si>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</si>
  <si>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</si>
  <si>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</si>
  <si>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</si>
  <si>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</si>
  <si>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</si>
  <si>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</si>
  <si>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</si>
  <si>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</si>
  <si>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</si>
  <si>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</si>
  <si>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</si>
  <si>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</si>
  <si>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</si>
  <si>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</si>
  <si>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</si>
  <si>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</si>
  <si>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</si>
  <si>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</si>
  <si>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</si>
  <si>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</si>
  <si>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</si>
  <si>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</si>
  <si>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</si>
  <si>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</si>
  <si>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</si>
  <si>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</si>
  <si>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</si>
  <si>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</si>
  <si>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</si>
  <si>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</si>
  <si>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</si>
  <si>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</si>
  <si>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</si>
  <si>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</si>
  <si>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</si>
  <si>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</si>
  <si>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</si>
  <si>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</si>
  <si>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</si>
  <si>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</si>
  <si>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</si>
  <si>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</si>
  <si>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</si>
  <si>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</si>
  <si>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</si>
  <si>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</si>
  <si>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</si>
  <si>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</si>
  <si>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</si>
  <si>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</si>
  <si>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</si>
  <si>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</si>
  <si>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</si>
  <si>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</si>
  <si>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</si>
  <si>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</si>
  <si>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</si>
  <si>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</si>
  <si>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</si>
  <si>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</si>
  <si>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</si>
  <si>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</si>
  <si>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</si>
  <si>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</si>
  <si>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</si>
  <si>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</si>
  <si>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</si>
  <si>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</si>
  <si>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</si>
  <si>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</si>
  <si>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</si>
  <si>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</si>
  <si>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</si>
  <si>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</si>
  <si>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</si>
  <si>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</si>
  <si>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</si>
  <si>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</si>
  <si>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</si>
  <si>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</si>
  <si>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</si>
  <si>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</si>
  <si>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</si>
  <si>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</si>
  <si>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</si>
  <si>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</si>
  <si>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</si>
  <si>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</si>
  <si>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</si>
  <si>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</si>
  <si>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</si>
  <si>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</si>
  <si>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</si>
  <si>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</si>
  <si>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</si>
  <si>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</si>
  <si>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</si>
  <si>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</si>
  <si>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</si>
  <si>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</si>
  <si>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</si>
  <si>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</si>
  <si>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</si>
  <si>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</si>
  <si>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</si>
  <si>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</si>
  <si>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</si>
  <si>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</si>
  <si>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</si>
  <si>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</si>
  <si>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</si>
  <si>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</si>
  <si>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</si>
  <si>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</si>
  <si>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</si>
  <si>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</si>
  <si>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</si>
  <si>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</si>
  <si>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</si>
  <si>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</si>
  <si>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</si>
  <si>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</si>
  <si>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</si>
  <si>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</si>
  <si>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</si>
  <si>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</si>
  <si>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</si>
  <si>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</si>
  <si>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</si>
  <si>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</si>
  <si>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</si>
  <si>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</si>
  <si>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</si>
  <si>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</si>
  <si>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</si>
  <si>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</si>
  <si>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</si>
  <si>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</si>
  <si>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</si>
  <si>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</si>
  <si>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</si>
  <si>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</si>
  <si>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</si>
  <si>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</si>
  <si>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</si>
  <si>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</si>
  <si>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</si>
  <si>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</si>
  <si>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</si>
  <si>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</si>
  <si>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</si>
  <si>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</si>
  <si>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</si>
  <si>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</si>
  <si>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</si>
  <si>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</si>
  <si>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</si>
  <si>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</si>
  <si>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</si>
  <si>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</si>
  <si>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</si>
  <si>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</si>
  <si>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</si>
  <si>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</si>
  <si>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</si>
  <si>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</si>
  <si>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</si>
  <si>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</si>
  <si>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</si>
  <si>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</si>
  <si>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</si>
  <si>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</si>
  <si>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</si>
  <si>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</si>
  <si>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</si>
  <si>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</si>
  <si>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</si>
  <si>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</si>
  <si>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</si>
  <si>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</si>
  <si>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</si>
  <si>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</si>
  <si>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</si>
  <si>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</si>
  <si>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</si>
  <si>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</si>
  <si>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</si>
  <si>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</si>
  <si>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</si>
  <si>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</si>
  <si>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</si>
  <si>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</si>
  <si>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</si>
  <si>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</si>
  <si>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</si>
  <si>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</si>
  <si>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</si>
  <si>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</si>
  <si>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</si>
  <si>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</si>
  <si>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</si>
  <si>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</si>
  <si>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</si>
  <si>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</si>
  <si>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</si>
  <si>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</si>
  <si>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</si>
  <si>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</si>
  <si>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</si>
  <si>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</si>
  <si>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</si>
  <si>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</si>
  <si>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</si>
  <si>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</si>
  <si>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</si>
  <si>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</si>
  <si>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</si>
  <si>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</si>
  <si>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</si>
  <si>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</si>
  <si>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</si>
  <si>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</si>
  <si>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</si>
  <si>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</si>
  <si>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</si>
  <si>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</si>
  <si>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</si>
  <si>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</si>
  <si>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</si>
  <si>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</si>
  <si>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</si>
  <si>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</si>
  <si>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</si>
  <si>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</si>
  <si>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</si>
  <si>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</si>
  <si>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</si>
  <si>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</si>
  <si>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</si>
  <si>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</si>
  <si>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</si>
  <si>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</si>
  <si>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</si>
  <si>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</si>
  <si>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</si>
  <si>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</si>
  <si>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</si>
  <si>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</si>
  <si>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</si>
  <si>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</si>
  <si>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</si>
  <si>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</si>
  <si>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</si>
  <si>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</si>
  <si>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</si>
  <si>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</si>
  <si>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</si>
  <si>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</si>
  <si>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</si>
  <si>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</si>
  <si>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</si>
  <si>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</si>
  <si>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</si>
  <si>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</si>
  <si>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</si>
  <si>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</si>
  <si>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</si>
  <si>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</si>
  <si>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</si>
  <si>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</si>
  <si>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</si>
  <si>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</si>
  <si>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</si>
  <si>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</si>
  <si>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</si>
  <si>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</si>
  <si>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</si>
  <si>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</si>
  <si>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</si>
  <si>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</si>
  <si>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</si>
  <si>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</si>
  <si>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</si>
  <si>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</si>
  <si>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</si>
  <si>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</si>
  <si>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</si>
  <si>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</si>
  <si>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</si>
  <si>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</si>
  <si>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</si>
  <si>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</si>
  <si>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</si>
  <si>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</si>
  <si>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</si>
  <si>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</si>
  <si>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</si>
  <si>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</si>
  <si>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</si>
  <si>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</si>
  <si>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</si>
  <si>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</si>
  <si>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</si>
  <si>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</si>
  <si>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</si>
  <si>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</si>
  <si>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</si>
  <si>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</si>
  <si>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</si>
  <si>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</si>
  <si>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</si>
  <si>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</si>
  <si>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</si>
  <si>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</si>
  <si>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</si>
  <si>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</si>
  <si>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</si>
  <si>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</si>
  <si>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</si>
  <si>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</si>
  <si>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</si>
  <si>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</si>
  <si>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</si>
  <si>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</si>
  <si>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</si>
  <si>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</si>
  <si>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</si>
  <si>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</si>
  <si>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</si>
  <si>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</si>
  <si>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</si>
  <si>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</si>
  <si>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</si>
  <si>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</si>
  <si>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</si>
  <si>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</si>
  <si>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</si>
  <si>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</si>
  <si>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</si>
  <si>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</si>
  <si>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</si>
  <si>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</si>
  <si>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</si>
  <si>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</si>
  <si>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</si>
  <si>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</si>
  <si>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</si>
  <si>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</si>
  <si>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</si>
  <si>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</si>
  <si>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</si>
  <si>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</si>
  <si>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</si>
  <si>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</si>
  <si>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</si>
  <si>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</si>
  <si>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</si>
  <si>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</si>
  <si>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</si>
  <si>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</si>
  <si>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</si>
  <si>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</si>
  <si>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</si>
  <si>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</si>
  <si>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</si>
  <si>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</si>
  <si>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</si>
  <si>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</si>
  <si>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</si>
  <si>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</si>
  <si>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</si>
  <si>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</si>
  <si>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</si>
  <si>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</si>
  <si>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</si>
  <si>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</si>
  <si>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</si>
  <si>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</si>
  <si>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</si>
  <si>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</si>
  <si>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</si>
  <si>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</si>
  <si>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</si>
  <si>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</si>
  <si>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</si>
  <si>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</si>
  <si>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</si>
  <si>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</si>
  <si>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</si>
  <si>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</si>
  <si>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</si>
  <si>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</si>
  <si>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</si>
  <si>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</si>
  <si>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</si>
  <si>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</si>
  <si>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</si>
  <si>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</si>
  <si>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</si>
  <si>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</si>
  <si>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</si>
  <si>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</si>
  <si>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</si>
  <si>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</si>
  <si>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</si>
  <si>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</si>
  <si>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</si>
  <si>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</si>
  <si>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</si>
  <si>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</si>
  <si>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</si>
  <si>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</si>
  <si>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</si>
  <si>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</si>
  <si>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</si>
  <si>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</si>
  <si>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</si>
  <si>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</si>
  <si>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</si>
  <si>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</si>
  <si>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</si>
  <si>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</si>
  <si>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</si>
  <si>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</si>
  <si>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</si>
  <si>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</si>
  <si>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</si>
  <si>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</si>
  <si>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</si>
  <si>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</si>
  <si>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</si>
  <si>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</si>
  <si>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</si>
  <si>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</si>
  <si>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</si>
  <si>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</si>
  <si>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</si>
  <si>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</si>
  <si>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</si>
  <si>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</si>
  <si>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</si>
  <si>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</si>
  <si>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</si>
  <si>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</si>
  <si>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</si>
  <si>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</si>
  <si>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</si>
  <si>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</si>
  <si>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</si>
  <si>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</si>
  <si>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</si>
  <si>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</si>
  <si>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</si>
  <si>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</si>
  <si>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</si>
  <si>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</si>
  <si>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</si>
  <si>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</si>
  <si>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</si>
  <si>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</si>
  <si>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</si>
  <si>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</si>
  <si>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</si>
  <si>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</si>
  <si>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</si>
  <si>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</si>
  <si>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</si>
  <si>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</si>
  <si>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</si>
  <si>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</si>
  <si>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</si>
  <si>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</si>
  <si>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</si>
  <si>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</si>
  <si>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</si>
  <si>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</si>
  <si>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</si>
  <si>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</si>
  <si>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</si>
  <si>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</si>
  <si>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</si>
  <si>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</si>
  <si>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</si>
  <si>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</si>
  <si>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</si>
  <si>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</si>
  <si>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</si>
  <si>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</si>
  <si>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</si>
  <si>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</si>
  <si>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</si>
  <si>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</si>
  <si>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</si>
  <si>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</si>
  <si>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</si>
  <si>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</si>
  <si>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</si>
  <si>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</si>
  <si>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</si>
  <si>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</si>
  <si>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</si>
  <si>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</si>
  <si>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</si>
  <si>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</si>
  <si>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</si>
  <si>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</si>
  <si>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</si>
  <si>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</si>
  <si>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</si>
  <si>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</si>
  <si>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</si>
  <si>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</si>
  <si>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</si>
  <si>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</si>
  <si>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</si>
  <si>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</si>
  <si>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</si>
  <si>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</si>
  <si>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</si>
  <si>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</si>
  <si>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</si>
  <si>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</si>
  <si>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</si>
  <si>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</si>
  <si>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</si>
  <si>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</si>
  <si>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</si>
  <si>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</si>
  <si>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</si>
  <si>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</si>
  <si>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</si>
  <si>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</si>
  <si>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</si>
  <si>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</si>
  <si>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</si>
  <si>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</si>
  <si>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</si>
  <si>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</si>
  <si>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</si>
  <si>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</si>
  <si>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</si>
  <si>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</si>
  <si>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</si>
  <si>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</si>
  <si>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</si>
  <si>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</si>
  <si>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</si>
  <si>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</si>
  <si>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</si>
  <si>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</si>
  <si>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</si>
  <si>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</si>
  <si>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</si>
  <si>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</si>
  <si>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</si>
  <si>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</si>
  <si>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</si>
  <si>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</si>
  <si>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</si>
  <si>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</si>
  <si>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</si>
  <si>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</si>
  <si>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</si>
  <si>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</si>
  <si>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</si>
  <si>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</si>
  <si>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</si>
  <si>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</si>
  <si>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</si>
  <si>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</si>
  <si>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</si>
  <si>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</si>
  <si>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</si>
  <si>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</si>
  <si>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</si>
  <si>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</si>
  <si>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</si>
  <si>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</si>
  <si>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</si>
  <si>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</si>
  <si>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</si>
  <si>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</si>
  <si>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</si>
  <si>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</si>
  <si>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</si>
  <si>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</si>
  <si>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</si>
  <si>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</si>
  <si>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</si>
  <si>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</si>
  <si>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</si>
  <si>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</si>
  <si>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</si>
  <si>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</si>
  <si>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</si>
  <si>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</si>
  <si>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</si>
  <si>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</si>
  <si>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</si>
  <si>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</si>
  <si>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</si>
  <si>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</si>
  <si>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</si>
  <si>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</si>
  <si>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</si>
  <si>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</si>
  <si>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</si>
  <si>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</si>
  <si>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</si>
  <si>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</si>
  <si>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</si>
  <si>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</si>
  <si>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</si>
  <si>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</si>
  <si>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</si>
  <si>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</si>
  <si>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</si>
  <si>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</si>
  <si>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</si>
  <si>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</si>
  <si>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</si>
  <si>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</si>
  <si>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</si>
  <si>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</si>
  <si>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</si>
  <si>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</si>
  <si>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</si>
  <si>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</si>
  <si>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</si>
  <si>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</si>
  <si>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</si>
  <si>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</si>
  <si>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</si>
  <si>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</si>
  <si>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</si>
  <si>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</si>
  <si>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</si>
  <si>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</si>
  <si>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</si>
  <si>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</si>
  <si>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</si>
  <si>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</si>
  <si>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</si>
  <si>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</si>
  <si>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</si>
  <si>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</si>
  <si>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</si>
  <si>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</si>
  <si>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</si>
  <si>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</si>
  <si>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</si>
  <si>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</si>
  <si>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</si>
  <si>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</si>
  <si>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</si>
  <si>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</si>
  <si>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</si>
  <si>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</si>
  <si>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</si>
  <si>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</si>
  <si>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</si>
  <si>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</si>
  <si>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</si>
  <si>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</si>
  <si>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</si>
  <si>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</si>
  <si>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</si>
  <si>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</si>
  <si>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</si>
  <si>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</si>
  <si>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</si>
  <si>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</si>
  <si>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</si>
  <si>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</si>
  <si>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</si>
  <si>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</si>
  <si>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</si>
  <si>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</si>
  <si>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</si>
  <si>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</si>
  <si>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</si>
  <si>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</si>
  <si>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</si>
  <si>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</si>
  <si>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</si>
  <si>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</si>
  <si>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</si>
  <si>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</si>
  <si>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</si>
  <si>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</si>
  <si>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</si>
  <si>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</si>
  <si>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</si>
  <si>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</si>
  <si>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</si>
  <si>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</si>
  <si>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</si>
  <si>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</si>
  <si>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</si>
  <si>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</si>
  <si>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</si>
  <si>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</si>
  <si>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</si>
  <si>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</si>
  <si>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</si>
  <si>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</si>
  <si>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</si>
  <si>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</si>
  <si>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</si>
  <si>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</si>
  <si>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</si>
  <si>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</si>
  <si>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</si>
  <si>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</si>
  <si>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</si>
  <si>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</si>
  <si>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</si>
  <si>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</si>
  <si>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</si>
  <si>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</si>
  <si>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</si>
  <si>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</si>
  <si>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</si>
  <si>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</si>
  <si>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</si>
  <si>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</si>
  <si>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</si>
  <si>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</si>
  <si>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</si>
  <si>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</si>
  <si>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</si>
  <si>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</si>
  <si>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</si>
  <si>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</si>
  <si>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</si>
  <si>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</si>
  <si>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</si>
  <si>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</si>
  <si>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</si>
  <si>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</si>
  <si>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</si>
  <si>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</si>
  <si>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</si>
  <si>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</si>
  <si>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</si>
  <si>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</si>
  <si>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</si>
  <si>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</si>
  <si>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</si>
  <si>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</si>
  <si>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</si>
  <si>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</si>
  <si>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</si>
  <si>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</si>
  <si>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</si>
  <si>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</si>
  <si>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</si>
  <si>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</si>
  <si>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</si>
  <si>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</si>
  <si>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</si>
  <si>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</si>
  <si>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</si>
  <si>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</si>
  <si>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</si>
  <si>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</si>
  <si>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</si>
  <si>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</si>
  <si>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</si>
  <si>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</si>
  <si>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</si>
  <si>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</si>
  <si>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</si>
  <si>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</si>
  <si>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</si>
  <si>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</si>
  <si>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</si>
  <si>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</si>
  <si>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</si>
  <si>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</si>
  <si>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</si>
  <si>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</si>
  <si>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</si>
  <si>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</si>
  <si>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</si>
  <si>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</si>
  <si>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</si>
  <si>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</si>
  <si>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</si>
  <si>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</si>
  <si>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</si>
  <si>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</si>
  <si>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</si>
  <si>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</si>
  <si>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</si>
  <si>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</si>
  <si>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</si>
  <si>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</si>
  <si>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</si>
  <si>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</si>
  <si>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</si>
  <si>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</si>
  <si>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</si>
  <si>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</si>
  <si>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</si>
  <si>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</si>
  <si>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</si>
  <si>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</si>
  <si>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</si>
  <si>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</si>
  <si>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</si>
  <si>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</si>
  <si>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</si>
  <si>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</si>
  <si>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</si>
  <si>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</si>
  <si>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</si>
  <si>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</si>
  <si>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</si>
  <si>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</si>
  <si>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</si>
  <si>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</si>
  <si>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</si>
  <si>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</si>
  <si>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</si>
  <si>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</si>
  <si>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</si>
  <si>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</si>
  <si>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</si>
  <si>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</si>
  <si>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</si>
  <si>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</si>
  <si>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</si>
  <si>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</si>
  <si>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</si>
  <si>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</si>
  <si>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</si>
  <si>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</si>
  <si>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</si>
  <si>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</si>
  <si>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</si>
  <si>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</si>
  <si>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</si>
  <si>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</si>
  <si>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</si>
  <si>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</si>
  <si>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</si>
  <si>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</si>
  <si>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</si>
  <si>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</si>
  <si>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</si>
  <si>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</si>
  <si>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</si>
  <si>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</si>
  <si>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</si>
  <si>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</si>
  <si>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</si>
  <si>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</si>
  <si>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</si>
  <si>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</si>
  <si>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</si>
  <si>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</si>
  <si>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</si>
  <si>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</si>
  <si>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</si>
  <si>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</si>
  <si>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</si>
  <si>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</si>
  <si>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</si>
  <si>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</si>
  <si>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</si>
  <si>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</si>
  <si>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</si>
  <si>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</si>
  <si>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</si>
  <si>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</si>
  <si>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</si>
  <si>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</si>
  <si>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</si>
  <si>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</si>
  <si>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</si>
  <si>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</si>
  <si>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</si>
  <si>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</si>
  <si>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</si>
  <si>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</si>
  <si>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</si>
  <si>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</si>
  <si>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</si>
  <si>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</si>
  <si>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</si>
  <si>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</si>
  <si>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</si>
  <si>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</si>
  <si>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</si>
  <si>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</si>
  <si>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</si>
  <si>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</si>
  <si>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</si>
  <si>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</si>
  <si>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</si>
  <si>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</si>
  <si>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</si>
  <si>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</si>
  <si>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</si>
  <si>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</si>
  <si>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</si>
  <si>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</si>
  <si>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</si>
  <si>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</si>
  <si>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</si>
  <si>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</si>
  <si>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</si>
  <si>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</si>
  <si>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</si>
  <si>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</si>
  <si>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</si>
  <si>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</si>
  <si>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</si>
  <si>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</si>
  <si>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</si>
  <si>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</si>
  <si>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</si>
  <si>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</si>
  <si>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</si>
  <si>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</si>
  <si>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</si>
  <si>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</si>
  <si>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</si>
  <si>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</si>
  <si>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</si>
  <si>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</si>
  <si>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</si>
  <si>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</si>
  <si>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</si>
  <si>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</si>
  <si>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</si>
  <si>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</si>
  <si>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</si>
  <si>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</si>
  <si>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</si>
  <si>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</si>
  <si>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</si>
  <si>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</si>
  <si>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</si>
  <si>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</si>
  <si>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</si>
  <si>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</si>
  <si>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</si>
  <si>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</si>
  <si>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</si>
  <si>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</si>
  <si>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</si>
  <si>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</si>
  <si>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</si>
  <si>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</si>
  <si>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</si>
  <si>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</si>
  <si>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</si>
  <si>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</si>
  <si>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</si>
  <si>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</si>
  <si>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</si>
  <si>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</si>
  <si>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</si>
  <si>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</si>
  <si>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</si>
  <si>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</si>
  <si>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</si>
  <si>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</si>
  <si>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</si>
  <si>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</si>
  <si>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</si>
  <si>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</si>
  <si>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</si>
  <si>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</si>
  <si>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</si>
  <si>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</si>
  <si>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</si>
  <si>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</si>
  <si>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</si>
  <si>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</si>
  <si>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</si>
  <si>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</si>
  <si>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</si>
  <si>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</si>
  <si>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</si>
  <si>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</si>
  <si>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</si>
  <si>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</si>
  <si>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</si>
  <si>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</si>
  <si>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</si>
  <si>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</si>
  <si>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</si>
  <si>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</si>
  <si>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</si>
  <si>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</si>
  <si>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</si>
  <si>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</si>
  <si>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</si>
  <si>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</si>
  <si>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</si>
  <si>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</si>
  <si>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</si>
  <si>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</si>
  <si>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</si>
  <si>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</si>
  <si>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</si>
  <si>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</si>
  <si>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</si>
  <si>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</si>
  <si>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</si>
  <si>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</si>
  <si>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</si>
  <si>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</si>
  <si>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</si>
  <si>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</si>
  <si>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</si>
  <si>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</si>
  <si>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</si>
  <si>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</si>
  <si>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</si>
  <si>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</si>
  <si>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</si>
  <si>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</si>
  <si>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</si>
  <si>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</si>
  <si>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</si>
  <si>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</si>
  <si>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</si>
  <si>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</si>
  <si>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</si>
  <si>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</si>
  <si>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</si>
  <si>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</si>
  <si>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</si>
  <si>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</si>
  <si>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</si>
  <si>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</si>
  <si>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</si>
  <si>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</si>
  <si>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</si>
  <si>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</si>
  <si>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</si>
  <si>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</si>
  <si>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</si>
  <si>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</si>
  <si>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</si>
  <si>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</si>
  <si>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</si>
  <si>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</si>
  <si>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</si>
  <si>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</si>
  <si>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</si>
  <si>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</si>
  <si>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</si>
  <si>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</si>
  <si>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</si>
  <si>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</si>
  <si>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</si>
  <si>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</si>
  <si>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</si>
  <si>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</si>
  <si>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</si>
  <si>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</si>
  <si>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</si>
  <si>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</si>
  <si>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</si>
  <si>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</si>
  <si>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</si>
  <si>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</si>
  <si>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</si>
  <si>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</si>
  <si>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</si>
  <si>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</si>
  <si>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</si>
  <si>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</si>
  <si>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</si>
  <si>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</si>
  <si>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</si>
  <si>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</si>
  <si>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</si>
  <si>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</si>
  <si>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</si>
  <si>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</si>
  <si>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</si>
  <si>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</si>
  <si>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</si>
  <si>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</si>
  <si>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</si>
  <si>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</si>
  <si>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</si>
  <si>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</si>
  <si>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</si>
  <si>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</si>
  <si>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</si>
  <si>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</si>
  <si>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</si>
  <si>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</si>
  <si>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</si>
  <si>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</si>
  <si>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</si>
  <si>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</si>
  <si>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</si>
  <si>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</si>
  <si>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</si>
  <si>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</si>
  <si>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</si>
  <si>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</si>
  <si>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</si>
  <si>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</si>
  <si>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</si>
  <si>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</si>
  <si>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</si>
  <si>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</si>
  <si>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</si>
  <si>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</si>
  <si>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</si>
  <si>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</si>
  <si>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</si>
  <si>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</si>
  <si>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</si>
  <si>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</si>
  <si>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</si>
  <si>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</si>
  <si>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</si>
  <si>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</si>
  <si>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</si>
  <si>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</si>
  <si>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</si>
  <si>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</si>
  <si>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</si>
  <si>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</si>
  <si>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</si>
  <si>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</si>
  <si>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</si>
  <si>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</si>
  <si>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</si>
  <si>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</si>
  <si>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</si>
  <si>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</si>
  <si>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</si>
  <si>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</si>
  <si>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</si>
  <si>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</si>
  <si>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</si>
  <si>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</si>
  <si>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</si>
  <si>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</si>
  <si>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</si>
  <si>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</si>
  <si>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</si>
  <si>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</si>
  <si>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</si>
  <si>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</si>
  <si>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</si>
  <si>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</si>
  <si>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</si>
  <si>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</si>
  <si>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</si>
  <si>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</si>
  <si>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</si>
  <si>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</si>
  <si>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</si>
  <si>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</si>
  <si>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</si>
  <si>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</si>
  <si>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</si>
  <si>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</si>
  <si>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</si>
  <si>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</si>
  <si>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</si>
  <si>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</si>
  <si>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</si>
  <si>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</si>
  <si>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</si>
  <si>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</si>
  <si>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</si>
  <si>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</si>
  <si>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</si>
  <si>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</si>
  <si>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</si>
  <si>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</si>
  <si>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</si>
  <si>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</si>
  <si>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</si>
  <si>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</si>
  <si>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</si>
  <si>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</si>
  <si>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</si>
  <si>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</si>
  <si>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</si>
  <si>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</si>
  <si>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</si>
  <si>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</si>
  <si>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</si>
  <si>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</si>
  <si>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</si>
  <si>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</si>
  <si>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</si>
  <si>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</si>
  <si>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</si>
  <si>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</si>
  <si>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</si>
  <si>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</si>
  <si>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</si>
  <si>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</si>
  <si>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</si>
  <si>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</si>
  <si>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</si>
  <si>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</si>
  <si>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</si>
  <si>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</si>
  <si>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</si>
  <si>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</si>
  <si>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</si>
  <si>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</si>
  <si>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</si>
  <si>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</si>
  <si>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</si>
  <si>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</si>
  <si>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</si>
  <si>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</si>
  <si>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</si>
  <si>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</si>
  <si>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</si>
  <si>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</si>
  <si>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</si>
  <si>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</si>
  <si>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</si>
  <si>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</si>
  <si>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</si>
  <si>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</si>
  <si>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</si>
  <si>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</si>
  <si>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</si>
  <si>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</si>
  <si>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</si>
  <si>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</si>
  <si>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</si>
  <si>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</si>
  <si>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</si>
  <si>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</si>
  <si>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</si>
  <si>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</si>
  <si>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</si>
  <si>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</si>
  <si>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</si>
  <si>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</si>
  <si>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</si>
  <si>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</si>
  <si>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</si>
  <si>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</si>
  <si>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</si>
  <si>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</si>
  <si>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</si>
  <si>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</si>
  <si>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</si>
  <si>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</si>
  <si>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</si>
  <si>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</si>
  <si>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</si>
  <si>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</si>
  <si>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</si>
  <si>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</si>
  <si>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</si>
  <si>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</si>
  <si>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</si>
  <si>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</si>
  <si>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</si>
  <si>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</si>
  <si>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</si>
  <si>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</si>
  <si>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</si>
  <si>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</si>
  <si>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</si>
  <si>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</si>
  <si>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</si>
  <si>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</si>
  <si>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</si>
  <si>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</si>
  <si>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</si>
  <si>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</si>
  <si>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</si>
  <si>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</si>
  <si>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</si>
  <si>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</si>
  <si>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</si>
  <si>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</si>
  <si>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</si>
  <si>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</si>
  <si>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</si>
  <si>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</si>
  <si>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</si>
  <si>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</si>
  <si>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</si>
  <si>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</si>
  <si>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</si>
  <si>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</si>
  <si>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</si>
  <si>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</si>
  <si>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</si>
  <si>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</si>
  <si>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</si>
  <si>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</si>
  <si>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</si>
  <si>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</si>
  <si>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</si>
  <si>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</si>
  <si>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</si>
  <si>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</si>
  <si>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</si>
  <si>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</si>
  <si>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</si>
  <si>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</si>
  <si>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</si>
  <si>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</si>
  <si>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</si>
  <si>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</si>
  <si>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</si>
  <si>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</si>
  <si>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</si>
  <si>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</si>
  <si>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</si>
  <si>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</si>
  <si>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</si>
  <si>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</si>
  <si>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</si>
  <si>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</si>
  <si>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</si>
  <si>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</si>
  <si>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</si>
  <si>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</si>
  <si>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</si>
  <si>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</si>
  <si>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</si>
  <si>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</si>
  <si>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</si>
  <si>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</si>
  <si>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</si>
  <si>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</si>
  <si>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</si>
  <si>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</si>
  <si>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</si>
  <si>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</si>
  <si>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</si>
  <si>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</si>
  <si>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</si>
  <si>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</si>
  <si>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</si>
  <si>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</si>
  <si>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</si>
  <si>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</si>
  <si>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</si>
  <si>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</si>
  <si>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</si>
  <si>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</si>
  <si>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</si>
  <si>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</si>
  <si>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</si>
  <si>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</si>
  <si>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</si>
  <si>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</si>
  <si>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</si>
  <si>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</si>
  <si>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</si>
  <si>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</si>
  <si>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</si>
  <si>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</si>
  <si>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</si>
  <si>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</si>
  <si>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</si>
  <si>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</si>
  <si>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</si>
  <si>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</si>
  <si>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</si>
  <si>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</si>
  <si>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</si>
  <si>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</si>
  <si>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</si>
  <si>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</si>
  <si>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</si>
  <si>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</si>
  <si>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</si>
  <si>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</si>
  <si>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</si>
  <si>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</si>
  <si>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</si>
  <si>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</si>
  <si>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</si>
  <si>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</si>
  <si>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</si>
  <si>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</si>
  <si>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</si>
  <si>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</si>
  <si>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</si>
  <si>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</si>
  <si>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</si>
  <si>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</si>
  <si>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</si>
  <si>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</si>
  <si>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</si>
  <si>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</si>
  <si>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</si>
  <si>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</si>
  <si>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</si>
  <si>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</si>
  <si>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</si>
  <si>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</si>
  <si>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</si>
  <si>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</si>
  <si>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</si>
  <si>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</si>
  <si>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</si>
  <si>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</si>
  <si>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</si>
  <si>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</si>
  <si>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</si>
  <si>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</si>
  <si>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</si>
  <si>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</si>
  <si>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</si>
  <si>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</si>
  <si>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</si>
  <si>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</si>
  <si>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</si>
  <si>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</si>
  <si>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</si>
  <si>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</si>
  <si>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</si>
  <si>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</si>
  <si>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</si>
  <si>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</si>
  <si>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</si>
  <si>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</si>
  <si>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</si>
  <si>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</si>
  <si>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</si>
  <si>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</si>
  <si>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</si>
  <si>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</si>
  <si>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</si>
  <si>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</si>
  <si>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</si>
  <si>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</si>
  <si>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</si>
  <si>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</si>
  <si>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</si>
  <si>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</si>
  <si>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</si>
  <si>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</si>
  <si>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</si>
  <si>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</si>
  <si>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</si>
  <si>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</si>
  <si>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</si>
  <si>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</si>
  <si>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</si>
  <si>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</si>
  <si>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</si>
  <si>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</si>
  <si>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</si>
  <si>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</si>
  <si>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</si>
  <si>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</si>
  <si>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</si>
  <si>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</si>
  <si>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</si>
  <si>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</si>
  <si>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</si>
  <si>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</si>
  <si>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</si>
  <si>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</si>
  <si>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</si>
  <si>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</si>
  <si>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</si>
  <si>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</si>
  <si>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</si>
  <si>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</si>
  <si>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</si>
  <si>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</si>
  <si>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</si>
  <si>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</si>
  <si>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</si>
  <si>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</si>
  <si>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</si>
  <si>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</si>
  <si>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</si>
  <si>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</si>
  <si>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</si>
  <si>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</si>
  <si>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</si>
  <si>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</si>
  <si>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</si>
  <si>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</si>
  <si>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</si>
  <si>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</si>
  <si>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</si>
  <si>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</si>
  <si>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</si>
  <si>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</si>
  <si>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</si>
  <si>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</si>
  <si>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</si>
  <si>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</si>
  <si>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</si>
  <si>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</si>
  <si>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</si>
  <si>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</si>
  <si>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</si>
  <si>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</si>
  <si>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</si>
  <si>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</si>
  <si>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</si>
  <si>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</si>
  <si>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</si>
  <si>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</si>
  <si>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</si>
  <si>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</si>
  <si>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</si>
  <si>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</si>
  <si>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</si>
  <si>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</si>
  <si>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</si>
  <si>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</si>
  <si>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</si>
  <si>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</si>
  <si>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</si>
  <si>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</si>
  <si>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</si>
  <si>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</si>
  <si>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</si>
  <si>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</si>
  <si>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</si>
  <si>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</si>
  <si>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</si>
  <si>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</si>
  <si>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</si>
  <si>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</si>
  <si>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</si>
  <si>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</si>
  <si>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</si>
  <si>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</si>
  <si>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</si>
  <si>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</si>
  <si>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</si>
  <si>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</si>
  <si>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</si>
  <si>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</si>
  <si>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</si>
  <si>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</si>
  <si>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</si>
  <si>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</si>
  <si>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</si>
  <si>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</si>
  <si>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</si>
  <si>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</si>
  <si>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</si>
  <si>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</si>
  <si>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</si>
  <si>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</si>
  <si>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</si>
  <si>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</si>
  <si>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</si>
  <si>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</si>
  <si>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</si>
  <si>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</si>
  <si>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</si>
  <si>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</si>
  <si>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</si>
  <si>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</si>
  <si>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</si>
  <si>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</si>
  <si>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</si>
  <si>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</si>
  <si>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</si>
  <si>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</si>
  <si>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</si>
  <si>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</si>
  <si>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</si>
  <si>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</si>
  <si>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</si>
  <si>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</si>
  <si>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</si>
  <si>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</si>
  <si>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</si>
  <si>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</si>
  <si>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</si>
  <si>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</si>
  <si>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</si>
  <si>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</si>
  <si>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</si>
  <si>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</si>
  <si>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</si>
  <si>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</si>
  <si>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</si>
  <si>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</si>
  <si>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</si>
  <si>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</si>
  <si>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</si>
  <si>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</si>
  <si>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</si>
  <si>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</si>
  <si>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</si>
  <si>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</si>
  <si>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</si>
  <si>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</si>
  <si>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</si>
  <si>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</si>
  <si>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</si>
  <si>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</si>
  <si>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</si>
  <si>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</si>
  <si>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</si>
  <si>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</si>
  <si>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</si>
  <si>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</si>
  <si>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</si>
  <si>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</si>
  <si>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</si>
  <si>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</si>
  <si>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</si>
  <si>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</si>
  <si>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</si>
  <si>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</si>
  <si>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</si>
  <si>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</si>
  <si>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</si>
  <si>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</si>
  <si>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</si>
  <si>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</si>
  <si>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</si>
  <si>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</si>
  <si>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</si>
  <si>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</si>
  <si>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</si>
  <si>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</si>
  <si>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</si>
  <si>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</si>
  <si>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</si>
  <si>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</si>
  <si>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</si>
  <si>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</si>
  <si>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</si>
  <si>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</si>
  <si>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</si>
  <si>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</si>
  <si>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</si>
  <si>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</si>
  <si>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</si>
  <si>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</si>
  <si>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</si>
  <si>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</si>
  <si>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</si>
  <si>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</si>
  <si>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</si>
  <si>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</si>
  <si>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</si>
  <si>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</si>
  <si>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</si>
  <si>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</si>
  <si>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</si>
  <si>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</si>
  <si>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</si>
  <si>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</si>
  <si>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</si>
  <si>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</si>
  <si>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</si>
  <si>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</si>
  <si>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</si>
  <si>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</si>
  <si>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</si>
  <si>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</si>
  <si>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</si>
  <si>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</si>
  <si>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</si>
  <si>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</si>
  <si>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</si>
  <si>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</si>
  <si>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</si>
  <si>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</si>
  <si>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</si>
  <si>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</si>
  <si>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</si>
  <si>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</si>
  <si>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</si>
  <si>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</si>
  <si>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</si>
  <si>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</si>
  <si>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</si>
  <si>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</si>
  <si>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</si>
  <si>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</si>
  <si>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</si>
  <si>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</si>
  <si>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</si>
  <si>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</si>
  <si>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</si>
  <si>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</si>
  <si>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</si>
  <si>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</si>
  <si>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</si>
  <si>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</si>
  <si>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</si>
  <si>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</si>
  <si>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</si>
  <si>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</si>
  <si>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</si>
  <si>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</si>
  <si>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</si>
  <si>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</si>
  <si>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</si>
  <si>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</si>
  <si>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</si>
  <si>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</si>
  <si>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</si>
  <si>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</si>
  <si>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</si>
  <si>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</si>
  <si>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</si>
  <si>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</si>
  <si>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</si>
  <si>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</si>
  <si>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</si>
  <si>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</si>
  <si>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</si>
  <si>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</si>
  <si>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</si>
  <si>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</si>
  <si>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</si>
  <si>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</si>
  <si>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</si>
  <si>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</si>
  <si>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</si>
  <si>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</si>
  <si>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</si>
  <si>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</si>
  <si>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</si>
  <si>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</si>
  <si>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</si>
  <si>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</si>
  <si>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</si>
  <si>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</si>
  <si>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</si>
  <si>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</si>
  <si>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</si>
  <si>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</si>
  <si>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</si>
  <si>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</si>
  <si>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</si>
  <si>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</si>
  <si>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</si>
  <si>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</si>
  <si>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</si>
  <si>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</si>
  <si>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</si>
  <si>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</si>
  <si>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</si>
  <si>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</si>
  <si>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</si>
  <si>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</si>
  <si>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</si>
  <si>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</si>
  <si>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</si>
  <si>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</si>
  <si>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</si>
  <si>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</si>
  <si>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</si>
  <si>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</si>
  <si>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</si>
  <si>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</si>
  <si>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</si>
  <si>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</si>
  <si>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</si>
  <si>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</si>
  <si>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</si>
  <si>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</si>
  <si>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</si>
  <si>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</si>
  <si>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</si>
  <si>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</si>
  <si>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</si>
  <si>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</si>
  <si>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</si>
  <si>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</si>
  <si>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</si>
  <si>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</si>
  <si>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</si>
  <si>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</si>
  <si>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</si>
  <si>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</si>
  <si>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</si>
  <si>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</si>
  <si>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</si>
  <si>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</si>
  <si>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</si>
  <si>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</si>
  <si>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</si>
  <si>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</si>
  <si>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</si>
  <si>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</si>
  <si>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</si>
  <si>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</si>
  <si>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</si>
  <si>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</si>
  <si>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</si>
  <si>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</si>
  <si>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</si>
  <si>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</si>
  <si>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</si>
  <si>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</si>
  <si>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</si>
  <si>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</si>
  <si>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</si>
  <si>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</si>
  <si>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</si>
  <si>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</si>
  <si>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</si>
  <si>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</si>
  <si>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</si>
  <si>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</si>
  <si>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</si>
  <si>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</si>
  <si>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</si>
  <si>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</si>
  <si>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</si>
  <si>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</si>
  <si>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</si>
  <si>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</si>
  <si>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</si>
  <si>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</si>
  <si>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</si>
  <si>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</si>
  <si>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</si>
  <si>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</si>
  <si>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</si>
  <si>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</si>
  <si>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</si>
  <si>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</si>
  <si>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</si>
  <si>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</si>
  <si>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</si>
  <si>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</si>
  <si>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</si>
  <si>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</si>
  <si>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</si>
  <si>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</si>
  <si>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</si>
  <si>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</si>
  <si>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</si>
  <si>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</si>
  <si>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</si>
  <si>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</si>
  <si>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</si>
  <si>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</si>
  <si>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</si>
  <si>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</si>
  <si>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</si>
  <si>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</si>
  <si>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</si>
  <si>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</si>
  <si>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</si>
  <si>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</si>
  <si>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</si>
  <si>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</si>
  <si>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</si>
  <si>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</si>
  <si>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</si>
  <si>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</si>
  <si>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</si>
  <si>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</si>
  <si>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</si>
  <si>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</si>
  <si>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</si>
  <si>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</si>
  <si>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</si>
  <si>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</si>
  <si>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</si>
  <si>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</si>
  <si>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</si>
  <si>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</si>
  <si>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</si>
  <si>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</si>
  <si>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</si>
  <si>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</si>
  <si>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</si>
  <si>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</si>
  <si>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</si>
  <si>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</si>
  <si>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</si>
  <si>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</si>
  <si>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</si>
  <si>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</si>
  <si>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</si>
  <si>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</si>
  <si>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</si>
  <si>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</si>
  <si>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</si>
  <si>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</si>
  <si>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</si>
  <si>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</si>
  <si>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</si>
  <si>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</si>
  <si>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</si>
  <si>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</si>
  <si>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</si>
  <si>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</si>
  <si>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</si>
  <si>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</si>
  <si>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</si>
  <si>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</si>
  <si>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</si>
  <si>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</si>
  <si>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</si>
  <si>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</si>
  <si>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</si>
  <si>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</si>
  <si>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</si>
  <si>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</si>
  <si>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</si>
  <si>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</si>
  <si>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</si>
  <si>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</si>
  <si>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</si>
  <si>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</si>
  <si>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</si>
  <si>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</si>
  <si>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</si>
  <si>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</si>
  <si>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</si>
  <si>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</si>
  <si>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</si>
  <si>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</si>
  <si>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</si>
  <si>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</si>
  <si>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</si>
  <si>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</si>
  <si>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</si>
  <si>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</si>
  <si>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</si>
  <si>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</si>
  <si>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</si>
  <si>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</si>
  <si>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</si>
  <si>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</si>
  <si>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</si>
  <si>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</si>
  <si>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</si>
  <si>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</si>
  <si>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</si>
  <si>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</si>
  <si>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</si>
  <si>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</si>
  <si>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</si>
  <si>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</si>
  <si>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</si>
  <si>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</si>
  <si>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</si>
  <si>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</si>
  <si>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</si>
  <si>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</si>
  <si>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</si>
  <si>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</si>
  <si>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</si>
  <si>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</si>
  <si>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</si>
  <si>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</si>
  <si>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</si>
  <si>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</si>
  <si>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</si>
  <si>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</si>
  <si>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</si>
  <si>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</si>
  <si>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</si>
  <si>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</si>
  <si>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</si>
  <si>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</si>
  <si>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</si>
  <si>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</si>
  <si>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</si>
  <si>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</si>
  <si>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</si>
  <si>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</si>
  <si>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</si>
  <si>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</si>
  <si>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</si>
  <si>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</si>
  <si>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</si>
  <si>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</si>
  <si>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</si>
  <si>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</si>
  <si>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</si>
  <si>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</si>
  <si>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</si>
  <si>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</si>
  <si>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</si>
  <si>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</si>
  <si>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</si>
  <si>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</si>
  <si>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</si>
  <si>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</si>
  <si>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</si>
  <si>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</si>
  <si>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</si>
  <si>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</si>
  <si>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</si>
  <si>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</si>
  <si>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</si>
  <si>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</si>
  <si>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</si>
  <si>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</si>
  <si>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</si>
  <si>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</si>
  <si>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</si>
  <si>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</si>
  <si>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</si>
  <si>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</si>
  <si>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</si>
  <si>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</si>
  <si>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</si>
  <si>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</si>
  <si>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</si>
  <si>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</si>
  <si>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</si>
  <si>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</si>
  <si>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</si>
  <si>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</si>
  <si>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</si>
  <si>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</si>
  <si>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</si>
  <si>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</si>
  <si>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</si>
  <si>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</si>
  <si>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</si>
  <si>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</si>
  <si>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</si>
  <si>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</si>
  <si>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</si>
  <si>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</si>
  <si>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</si>
  <si>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</si>
  <si>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</si>
  <si>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</si>
  <si>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</si>
  <si>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</si>
  <si>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</si>
  <si>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</si>
  <si>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</si>
  <si>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</si>
  <si>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</si>
  <si>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</si>
  <si>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</si>
  <si>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</si>
  <si>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</si>
  <si>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</si>
  <si>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</si>
  <si>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</si>
  <si>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</si>
  <si>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</si>
  <si>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</si>
  <si>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</si>
  <si>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</si>
  <si>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</si>
  <si>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</si>
  <si>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</si>
  <si>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</si>
  <si>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</si>
  <si>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</si>
  <si>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</si>
  <si>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</si>
  <si>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</si>
  <si>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</si>
  <si>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</si>
  <si>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</si>
  <si>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</si>
  <si>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</si>
  <si>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</si>
  <si>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</si>
  <si>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</si>
  <si>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</si>
  <si>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</si>
  <si>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</si>
  <si>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</si>
  <si>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</si>
  <si>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</si>
  <si>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</si>
  <si>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</si>
  <si>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</si>
  <si>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</si>
  <si>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</si>
  <si>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</si>
  <si>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</si>
  <si>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</si>
  <si>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</si>
  <si>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</si>
  <si>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</si>
  <si>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</si>
  <si>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</si>
  <si>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</si>
  <si>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</si>
  <si>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</si>
  <si>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</si>
  <si>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</si>
  <si>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</si>
  <si>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</si>
  <si>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</si>
  <si>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</si>
  <si>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</si>
  <si>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</si>
  <si>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</si>
  <si>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</si>
  <si>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</si>
  <si>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</si>
  <si>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</si>
  <si>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</si>
  <si>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</si>
  <si>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</si>
  <si>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</si>
  <si>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</si>
  <si>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</si>
  <si>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</si>
  <si>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</si>
  <si>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</si>
  <si>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</si>
  <si>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</si>
  <si>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</si>
  <si>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</si>
  <si>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</si>
  <si>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</si>
  <si>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</si>
  <si>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</si>
  <si>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</si>
  <si>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</si>
  <si>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</si>
  <si>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</si>
  <si>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</si>
  <si>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</si>
  <si>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</si>
  <si>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</si>
  <si>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</si>
  <si>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</si>
  <si>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</si>
  <si>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</si>
  <si>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</si>
  <si>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</si>
  <si>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</si>
  <si>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</si>
  <si>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</si>
  <si>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</si>
  <si>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</si>
  <si>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</si>
  <si>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</si>
  <si>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</si>
  <si>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</si>
  <si>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</si>
  <si>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</si>
  <si>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</si>
  <si>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</si>
  <si>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</si>
  <si>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</si>
  <si>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</si>
  <si>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</si>
  <si>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</si>
  <si>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</si>
  <si>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</si>
  <si>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</si>
  <si>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</si>
  <si>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</si>
  <si>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</si>
  <si>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</si>
  <si>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</si>
  <si>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</si>
  <si>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</si>
  <si>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</si>
  <si>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</si>
  <si>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</si>
  <si>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</si>
  <si>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</si>
  <si>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</si>
  <si>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</si>
  <si>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</si>
  <si>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</si>
  <si>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</si>
  <si>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</si>
  <si>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</si>
  <si>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</si>
  <si>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</si>
  <si>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</si>
  <si>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</si>
  <si>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</si>
  <si>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</si>
  <si>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</si>
  <si>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</si>
  <si>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</si>
  <si>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</si>
  <si>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</si>
  <si>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</si>
  <si>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</si>
  <si>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</si>
  <si>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</si>
  <si>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</si>
  <si>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</si>
  <si>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</si>
  <si>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</si>
  <si>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</si>
  <si>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</si>
  <si>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</si>
  <si>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</si>
  <si>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</si>
  <si>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</si>
  <si>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</si>
  <si>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</si>
  <si>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</si>
  <si>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</si>
  <si>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</si>
  <si>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</si>
  <si>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</si>
  <si>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</si>
  <si>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</si>
  <si>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</si>
  <si>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</si>
  <si>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</si>
  <si>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</si>
  <si>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</si>
  <si>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</si>
  <si>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</si>
  <si>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</si>
  <si>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</si>
  <si>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</si>
  <si>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</si>
  <si>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</si>
  <si>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</si>
  <si>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</si>
  <si>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</si>
  <si>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</si>
  <si>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</si>
  <si>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</si>
  <si>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</si>
  <si>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</si>
  <si>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</si>
  <si>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</si>
  <si>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</si>
  <si>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</si>
  <si>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</si>
  <si>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</si>
  <si>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</si>
  <si>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</si>
  <si>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</si>
  <si>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</si>
  <si>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</si>
  <si>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</si>
  <si>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</si>
  <si>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</si>
  <si>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</si>
  <si>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</si>
  <si>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</si>
  <si>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</si>
  <si>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</si>
  <si>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</si>
  <si>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</si>
  <si>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</si>
  <si>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</si>
  <si>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</si>
  <si>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</si>
  <si>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</si>
  <si>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</si>
  <si>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</si>
  <si>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</si>
  <si>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</si>
  <si>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</si>
  <si>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</si>
  <si>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</si>
  <si>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</si>
  <si>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</si>
  <si>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</si>
  <si>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</si>
  <si>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</si>
  <si>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</si>
  <si>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</si>
  <si>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</si>
  <si>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</si>
  <si>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</si>
  <si>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</si>
  <si>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</si>
  <si>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</si>
  <si>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</si>
  <si>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</si>
  <si>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</si>
  <si>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</si>
  <si>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</si>
  <si>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</si>
  <si>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</si>
  <si>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</si>
  <si>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</si>
  <si>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</si>
  <si>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</si>
  <si>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</si>
  <si>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</si>
  <si>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</si>
  <si>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</si>
  <si>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</si>
  <si>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</si>
  <si>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</si>
  <si>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</si>
  <si>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</si>
  <si>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</si>
  <si>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</si>
  <si>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</si>
  <si>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</si>
  <si>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</si>
  <si>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</si>
  <si>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</si>
  <si>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</si>
  <si>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</si>
  <si>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</si>
  <si>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</si>
  <si>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</si>
  <si>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</si>
  <si>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</si>
  <si>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</si>
  <si>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</si>
  <si>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</si>
  <si>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</si>
  <si>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</si>
  <si>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</si>
  <si>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</si>
  <si>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</si>
  <si>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</si>
  <si>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</si>
  <si>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</si>
  <si>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</si>
  <si>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</si>
  <si>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</si>
  <si>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</si>
  <si>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</si>
  <si>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</si>
  <si>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</si>
  <si>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</si>
  <si>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</si>
  <si>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</si>
  <si>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</si>
  <si>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</si>
  <si>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</si>
  <si>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</si>
  <si>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</si>
  <si>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</si>
  <si>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</si>
  <si>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</si>
  <si>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</si>
  <si>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</si>
  <si>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</si>
  <si>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</si>
  <si>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</si>
  <si>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</si>
  <si>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</si>
  <si>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</si>
  <si>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</si>
  <si>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</si>
  <si>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</si>
  <si>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</si>
  <si>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</si>
  <si>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</si>
  <si>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</si>
  <si>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</si>
  <si>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</si>
  <si>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</si>
  <si>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</si>
  <si>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</si>
  <si>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</si>
  <si>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</si>
  <si>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</si>
  <si>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</si>
  <si>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</si>
  <si>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</si>
  <si>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</si>
  <si>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</si>
  <si>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</si>
  <si>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</si>
  <si>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</si>
  <si>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</si>
  <si>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</si>
  <si>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</si>
  <si>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</si>
  <si>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</si>
  <si>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</si>
  <si>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</si>
  <si>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</si>
  <si>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</si>
  <si>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</si>
  <si>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</si>
  <si>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</si>
  <si>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</si>
  <si>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</si>
  <si>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</si>
  <si>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</si>
  <si>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</si>
  <si>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</si>
  <si>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</si>
  <si>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</si>
  <si>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</si>
  <si>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</si>
  <si>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</si>
  <si>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</si>
  <si>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</si>
  <si>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</si>
  <si>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</si>
  <si>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</si>
  <si>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</si>
  <si>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</si>
  <si>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</si>
  <si>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</si>
  <si>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</si>
  <si>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</si>
  <si>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</si>
  <si>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</si>
  <si>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</si>
  <si>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</si>
  <si>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</si>
  <si>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</si>
  <si>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</si>
  <si>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</si>
  <si>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</si>
  <si>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</si>
  <si>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</si>
  <si>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</si>
  <si>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</si>
  <si>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</si>
  <si>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</si>
  <si>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</si>
  <si>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</si>
  <si>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</si>
  <si>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</si>
  <si>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</si>
  <si>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</si>
  <si>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</si>
  <si>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</si>
  <si>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</si>
  <si>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</si>
  <si>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</si>
  <si>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</si>
  <si>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</si>
  <si>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</si>
  <si>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</si>
  <si>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</si>
  <si>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</si>
  <si>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</si>
  <si>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</si>
  <si>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</si>
  <si>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</si>
  <si>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</si>
  <si>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</si>
  <si>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</si>
  <si>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</si>
  <si>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</si>
  <si>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</si>
  <si>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</si>
  <si>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</si>
  <si>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</si>
  <si>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</si>
  <si>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</si>
  <si>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</si>
  <si>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</si>
  <si>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</si>
  <si>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</si>
  <si>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</si>
  <si>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</si>
  <si>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</si>
  <si>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</si>
  <si>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</si>
  <si>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</si>
  <si>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</si>
  <si>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</si>
  <si>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</si>
  <si>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</si>
  <si>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</si>
  <si>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</si>
  <si>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</si>
  <si>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</si>
  <si>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</si>
  <si>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</si>
  <si>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</si>
  <si>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</si>
  <si>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</si>
  <si>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</si>
  <si>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</si>
  <si>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</si>
  <si>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</si>
  <si>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</si>
  <si>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</si>
  <si>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</si>
  <si>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</si>
  <si>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</si>
  <si>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</si>
  <si>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</si>
  <si>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</si>
  <si>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</si>
  <si>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</si>
  <si>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</si>
  <si>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</si>
  <si>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</si>
  <si>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</si>
  <si>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</si>
  <si>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</si>
  <si>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</si>
  <si>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</si>
  <si>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</si>
  <si>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</si>
  <si>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</si>
  <si>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</si>
  <si>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</si>
  <si>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</si>
  <si>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</si>
  <si>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</si>
  <si>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</si>
  <si>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</si>
  <si>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</si>
  <si>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</si>
  <si>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</si>
  <si>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</si>
  <si>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</si>
  <si>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</si>
  <si>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</si>
  <si>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</si>
  <si>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</si>
  <si>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</si>
  <si>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</si>
  <si>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</si>
  <si>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</si>
  <si>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</si>
  <si>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</si>
  <si>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</si>
  <si>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</si>
  <si>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</si>
  <si>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</si>
  <si>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</si>
  <si>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</si>
  <si>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</si>
  <si>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</si>
  <si>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</si>
  <si>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</si>
  <si>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</si>
  <si>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</si>
  <si>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</si>
  <si>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</si>
  <si>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</si>
  <si>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</si>
  <si>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</si>
  <si>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</si>
  <si>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</si>
  <si>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</si>
  <si>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</si>
  <si>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</si>
  <si>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</si>
  <si>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</si>
  <si>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</si>
  <si>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</si>
  <si>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</si>
  <si>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</si>
  <si>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</si>
  <si>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</si>
  <si>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</si>
  <si>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</si>
  <si>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</si>
  <si>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</si>
  <si>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</si>
  <si>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</si>
  <si>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</si>
  <si>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</si>
  <si>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</si>
  <si>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</si>
  <si>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</si>
  <si>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</si>
  <si>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</si>
  <si>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</si>
  <si>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</si>
  <si>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</si>
  <si>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</si>
  <si>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</si>
  <si>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</si>
  <si>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</si>
  <si>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</si>
  <si>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</si>
  <si>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</si>
  <si>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</si>
  <si>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</si>
  <si>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</si>
  <si>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</si>
  <si>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</si>
  <si>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</si>
  <si>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</si>
  <si>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</si>
  <si>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</si>
  <si>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</si>
  <si>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</si>
  <si>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</si>
  <si>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</si>
  <si>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</si>
  <si>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</si>
  <si>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</si>
  <si>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</si>
  <si>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</si>
  <si>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</si>
  <si>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</si>
  <si>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</si>
  <si>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</si>
  <si>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</si>
  <si>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</si>
  <si>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</si>
  <si>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</si>
  <si>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</si>
  <si>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</si>
  <si>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</si>
  <si>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</si>
  <si>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</si>
  <si>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</si>
  <si>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</si>
  <si>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</si>
  <si>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</si>
  <si>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</si>
  <si>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</si>
  <si>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</si>
  <si>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</si>
  <si>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</si>
  <si>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</si>
  <si>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</si>
  <si>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</si>
  <si>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</si>
  <si>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</si>
  <si>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</si>
  <si>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</si>
  <si>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</si>
  <si>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</si>
  <si>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</si>
  <si>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</si>
  <si>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</si>
  <si>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</si>
  <si>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</si>
  <si>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</si>
  <si>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</si>
  <si>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</si>
  <si>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</si>
  <si>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</si>
  <si>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</si>
  <si>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</si>
  <si>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</si>
  <si>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</si>
  <si>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</si>
  <si>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</si>
  <si>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</si>
  <si>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</si>
  <si>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</si>
  <si>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</si>
  <si>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</si>
  <si>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</si>
  <si>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</si>
  <si>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</si>
  <si>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</si>
  <si>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</si>
  <si>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</si>
  <si>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</si>
  <si>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</si>
  <si>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</si>
  <si>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</si>
  <si>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</si>
  <si>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</si>
  <si>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</si>
  <si>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</si>
  <si>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</si>
  <si>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</si>
  <si>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</si>
  <si>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</si>
  <si>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</si>
  <si>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</si>
  <si>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</si>
  <si>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</si>
  <si>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</si>
  <si>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</si>
  <si>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</si>
  <si>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</si>
  <si>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</si>
  <si>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</si>
  <si>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</si>
  <si>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</si>
  <si>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</si>
  <si>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</si>
  <si>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</si>
  <si>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</si>
  <si>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</si>
  <si>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</si>
  <si>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</si>
  <si>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</si>
  <si>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</si>
  <si>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</si>
  <si>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</si>
  <si>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</si>
  <si>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</si>
  <si>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</si>
  <si>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</si>
  <si>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</si>
  <si>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</si>
  <si>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</si>
  <si>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</si>
  <si>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</si>
  <si>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</si>
  <si>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</si>
  <si>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</si>
  <si>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</si>
  <si>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</si>
  <si>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</si>
  <si>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</si>
  <si>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</si>
  <si>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</si>
  <si>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</si>
  <si>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</si>
  <si>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</si>
  <si>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</si>
  <si>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</si>
  <si>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</si>
  <si>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</si>
  <si>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</si>
  <si>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</si>
  <si>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</si>
  <si>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</si>
  <si>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</si>
  <si>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</si>
  <si>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</si>
  <si>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</si>
  <si>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</si>
  <si>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</si>
  <si>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</si>
  <si>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</si>
  <si>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</si>
  <si>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</si>
  <si>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</si>
  <si>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</si>
  <si>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</si>
  <si>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</si>
  <si>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</si>
  <si>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</si>
  <si>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</si>
  <si>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</si>
  <si>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</si>
  <si>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</si>
  <si>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</si>
  <si>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</si>
  <si>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</si>
  <si>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</si>
  <si>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</si>
  <si>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</si>
  <si>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</si>
  <si>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</si>
  <si>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</si>
  <si>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</si>
  <si>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</si>
  <si>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</si>
  <si>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</si>
  <si>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</si>
  <si>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</si>
  <si>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</si>
  <si>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</si>
  <si>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</si>
  <si>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</si>
  <si>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</si>
  <si>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</si>
  <si>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</si>
  <si>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</si>
  <si>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</si>
  <si>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</si>
  <si>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</si>
  <si>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</si>
  <si>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</si>
  <si>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</si>
  <si>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</si>
  <si>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</si>
  <si>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</si>
  <si>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</si>
  <si>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</si>
  <si>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</si>
  <si>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</si>
  <si>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</si>
  <si>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</si>
  <si>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</si>
  <si>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</si>
  <si>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</si>
  <si>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</si>
  <si>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</si>
  <si>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</si>
  <si>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</si>
  <si>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</si>
  <si>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</si>
  <si>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</si>
  <si>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</si>
  <si>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</si>
  <si>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</si>
  <si>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</si>
  <si>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</si>
  <si>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</si>
  <si>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</si>
  <si>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</si>
  <si>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</si>
  <si>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</si>
  <si>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</si>
  <si>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</si>
  <si>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</si>
  <si>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</si>
  <si>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</si>
  <si>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</si>
  <si>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</si>
  <si>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</si>
  <si>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</si>
  <si>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</si>
  <si>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</si>
  <si>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</si>
  <si>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</si>
  <si>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</si>
  <si>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</si>
  <si>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</si>
  <si>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</si>
  <si>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</si>
  <si>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</si>
  <si>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</si>
  <si>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</si>
  <si>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</si>
  <si>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</si>
  <si>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</si>
  <si>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</si>
  <si>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</si>
  <si>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</si>
  <si>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</si>
  <si>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</si>
  <si>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</si>
  <si>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</si>
  <si>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</si>
  <si>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</si>
  <si>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</si>
  <si>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</si>
  <si>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</si>
  <si>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</si>
  <si>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</si>
  <si>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</si>
  <si>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</si>
  <si>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</si>
  <si>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</si>
  <si>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</si>
  <si>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</si>
  <si>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</si>
  <si>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</si>
  <si>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</si>
  <si>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</si>
  <si>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</si>
  <si>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</si>
  <si>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</si>
  <si>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</si>
  <si>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</si>
  <si>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</si>
  <si>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</si>
  <si>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</si>
  <si>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</si>
  <si>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</si>
  <si>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</si>
  <si>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</si>
  <si>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</si>
  <si>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</si>
  <si>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</si>
  <si>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</si>
  <si>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</si>
  <si>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</si>
  <si>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</si>
  <si>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</si>
  <si>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</si>
  <si>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</si>
  <si>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</si>
  <si>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</si>
  <si>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</si>
  <si>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</si>
  <si>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</si>
  <si>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</si>
  <si>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</si>
  <si>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</si>
  <si>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</si>
  <si>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</si>
  <si>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</si>
  <si>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</si>
  <si>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</si>
  <si>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</si>
  <si>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</si>
  <si>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</si>
  <si>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</si>
  <si>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</si>
  <si>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</si>
  <si>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</si>
  <si>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</si>
  <si>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</si>
  <si>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</si>
  <si>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</si>
  <si>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</si>
  <si>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</si>
  <si>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</si>
  <si>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</si>
  <si>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</si>
  <si>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</si>
  <si>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</si>
  <si>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</si>
  <si>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</si>
  <si>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</si>
  <si>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</si>
  <si>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</si>
  <si>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</si>
  <si>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</si>
  <si>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</si>
  <si>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</si>
  <si>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</si>
  <si>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</si>
  <si>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</si>
  <si>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</si>
  <si>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</si>
  <si>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</si>
  <si>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</si>
  <si>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</si>
  <si>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</si>
  <si>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</si>
  <si>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</si>
  <si>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</si>
  <si>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</si>
  <si>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</si>
  <si>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</si>
  <si>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</si>
  <si>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</si>
  <si>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</si>
  <si>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</si>
  <si>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</si>
  <si>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</si>
  <si>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</si>
  <si>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</si>
  <si>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</si>
  <si>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</si>
  <si>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</si>
  <si>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</si>
  <si>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</si>
  <si>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</si>
  <si>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</si>
  <si>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</si>
  <si>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</si>
  <si>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</si>
  <si>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</si>
  <si>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</si>
  <si>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</si>
  <si>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</si>
  <si>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</si>
  <si>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</si>
  <si>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</si>
  <si>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</si>
  <si>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</si>
  <si>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</si>
  <si>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</si>
  <si>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</si>
  <si>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</si>
  <si>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</si>
  <si>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</si>
  <si>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</si>
  <si>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</si>
  <si>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</si>
  <si>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</si>
  <si>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</si>
  <si>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</si>
  <si>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</si>
  <si>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</si>
  <si>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</si>
  <si>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</si>
  <si>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</si>
  <si>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</si>
  <si>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</si>
  <si>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</si>
  <si>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</si>
  <si>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</si>
  <si>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</si>
  <si>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</si>
  <si>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</si>
  <si>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</si>
  <si>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</si>
  <si>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</si>
  <si>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</si>
  <si>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</si>
  <si>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</si>
  <si>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</si>
  <si>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</si>
  <si>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</si>
  <si>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</si>
  <si>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</si>
  <si>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</si>
  <si>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</si>
  <si>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</si>
  <si>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</si>
  <si>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</si>
  <si>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</si>
  <si>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</si>
  <si>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</si>
  <si>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</si>
  <si>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</si>
  <si>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</si>
  <si>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</si>
  <si>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</si>
  <si>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</si>
  <si>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</si>
  <si>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</si>
  <si>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</si>
  <si>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</si>
  <si>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</si>
  <si>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</si>
  <si>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</si>
  <si>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</si>
  <si>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</si>
  <si>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</si>
  <si>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</si>
  <si>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</si>
  <si>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</si>
  <si>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</si>
  <si>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</si>
  <si>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</si>
  <si>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</si>
  <si>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</si>
  <si>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</si>
  <si>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</si>
  <si>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</si>
  <si>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</si>
  <si>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</si>
  <si>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</si>
  <si>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</si>
  <si>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</si>
  <si>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</si>
  <si>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</si>
  <si>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</si>
  <si>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</si>
  <si>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</si>
  <si>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</si>
  <si>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</si>
  <si>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</si>
  <si>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</si>
  <si>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</si>
  <si>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</si>
  <si>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</si>
  <si>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</si>
  <si>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</si>
  <si>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</si>
  <si>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</si>
  <si>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</si>
  <si>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</si>
  <si>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</si>
  <si>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</si>
  <si>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</si>
  <si>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</si>
  <si>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</si>
  <si>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</si>
  <si>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</si>
  <si>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</si>
  <si>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</si>
  <si>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</si>
  <si>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</si>
  <si>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</si>
  <si>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</si>
  <si>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</si>
  <si>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</si>
  <si>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</si>
  <si>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</si>
  <si>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</si>
  <si>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</si>
  <si>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</si>
  <si>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</si>
  <si>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</si>
  <si>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</si>
  <si>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</si>
  <si>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</si>
  <si>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</si>
  <si>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</si>
  <si>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</si>
  <si>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</si>
  <si>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</si>
  <si>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</si>
  <si>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</si>
  <si>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</si>
  <si>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</si>
  <si>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</si>
  <si>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</si>
  <si>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</si>
  <si>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</si>
  <si>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</si>
  <si>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</si>
  <si>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</si>
  <si>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</si>
  <si>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</si>
  <si>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</si>
  <si>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</si>
  <si>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</si>
  <si>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</si>
  <si>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</si>
  <si>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</si>
  <si>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</si>
  <si>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</si>
  <si>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</si>
  <si>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</si>
  <si>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</si>
  <si>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</si>
  <si>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</si>
  <si>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</si>
  <si>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</si>
  <si>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</si>
  <si>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</si>
  <si>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</si>
  <si>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</si>
  <si>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</si>
  <si>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</si>
  <si>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</si>
  <si>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</si>
  <si>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</si>
  <si>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</si>
  <si>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</si>
  <si>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</si>
  <si>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</si>
  <si>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</si>
  <si>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</si>
  <si>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</si>
  <si>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</si>
  <si>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</si>
  <si>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</si>
  <si>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</si>
  <si>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</si>
  <si>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</si>
  <si>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</si>
  <si>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</si>
  <si>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</si>
  <si>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</si>
  <si>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</si>
  <si>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</si>
  <si>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</si>
  <si>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</si>
  <si>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</si>
  <si>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</si>
  <si>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</si>
  <si>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</si>
  <si>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</si>
  <si>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</si>
  <si>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</si>
  <si>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</si>
  <si>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</si>
  <si>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</si>
  <si>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</si>
  <si>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</si>
  <si>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</si>
  <si>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</si>
  <si>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</si>
  <si>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</si>
  <si>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</si>
  <si>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</si>
  <si>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</si>
  <si>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</si>
  <si>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</si>
  <si>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</si>
  <si>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</si>
  <si>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</si>
  <si>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</si>
  <si>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</si>
  <si>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</si>
  <si>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</si>
  <si>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</si>
  <si>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</si>
  <si>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</si>
  <si>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</si>
  <si>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</si>
  <si>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</si>
  <si>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</si>
  <si>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</si>
  <si>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</si>
  <si>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</si>
  <si>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</si>
  <si>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</si>
  <si>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</si>
  <si>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</si>
  <si>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</si>
  <si>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</si>
  <si>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</si>
  <si>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</si>
  <si>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</si>
  <si>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</si>
  <si>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</si>
  <si>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</si>
  <si>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</si>
  <si>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</si>
  <si>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</si>
  <si>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</si>
  <si>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</si>
  <si>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</si>
  <si>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</si>
  <si>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</si>
  <si>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</si>
  <si>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</si>
  <si>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</si>
  <si>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</si>
  <si>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</si>
  <si>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</si>
  <si>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</si>
  <si>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</si>
  <si>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</si>
  <si>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</si>
  <si>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</si>
  <si>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</si>
  <si>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</si>
  <si>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</si>
  <si>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</si>
  <si>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</si>
  <si>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</si>
  <si>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</si>
  <si>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</si>
  <si>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</si>
  <si>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</si>
  <si>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</si>
  <si>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</si>
  <si>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</si>
  <si>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</si>
  <si>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</si>
  <si>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</si>
  <si>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</si>
  <si>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</si>
  <si>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</si>
  <si>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</si>
  <si>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</si>
  <si>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</si>
  <si>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</si>
  <si>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</si>
  <si>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</si>
  <si>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</si>
  <si>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</si>
  <si>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</si>
  <si>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</si>
  <si>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</si>
  <si>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</si>
  <si>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</si>
  <si>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</si>
  <si>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</si>
  <si>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</si>
  <si>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</si>
  <si>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</si>
  <si>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</si>
  <si>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</si>
  <si>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</si>
  <si>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</si>
  <si>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</si>
  <si>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</si>
  <si>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</si>
  <si>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</si>
  <si>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</si>
  <si>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</si>
  <si>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</si>
  <si>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</si>
  <si>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</si>
  <si>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</si>
  <si>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</si>
  <si>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</si>
  <si>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</si>
  <si>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</si>
  <si>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</si>
  <si>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</si>
  <si>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</si>
  <si>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</si>
  <si>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</si>
  <si>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</si>
  <si>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</si>
  <si>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</si>
  <si>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</si>
  <si>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</si>
  <si>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</si>
  <si>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</si>
  <si>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</si>
  <si>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</si>
  <si>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</si>
  <si>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</si>
  <si>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</si>
  <si>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</si>
  <si>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</si>
  <si>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</si>
  <si>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</si>
  <si>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</si>
  <si>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</si>
  <si>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</si>
  <si>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</si>
  <si>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</si>
  <si>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</si>
  <si>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</si>
  <si>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</si>
  <si>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</si>
  <si>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</si>
  <si>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</si>
  <si>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</si>
  <si>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</si>
  <si>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</si>
  <si>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</si>
  <si>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</si>
  <si>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</si>
  <si>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</si>
  <si>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</si>
  <si>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</si>
  <si>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</si>
  <si>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</si>
  <si>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</si>
  <si>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</si>
  <si>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</si>
  <si>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</si>
  <si>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</si>
  <si>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</si>
  <si>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</si>
  <si>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</si>
  <si>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</si>
  <si>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</si>
  <si>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</si>
  <si>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</si>
  <si>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</si>
  <si>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</si>
  <si>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</si>
  <si>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</si>
  <si>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</si>
  <si>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</si>
  <si>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</si>
  <si>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</si>
  <si>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</si>
  <si>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</si>
  <si>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</si>
  <si>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</si>
  <si>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</si>
  <si>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</si>
  <si>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</si>
  <si>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</si>
  <si>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</si>
  <si>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</si>
  <si>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</si>
  <si>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</si>
  <si>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</si>
  <si>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</si>
  <si>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</si>
  <si>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</si>
  <si>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</si>
  <si>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</si>
  <si>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</si>
  <si>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</si>
  <si>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</si>
  <si>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</si>
  <si>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</si>
  <si>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</si>
  <si>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</si>
  <si>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</si>
  <si>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</si>
  <si>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</si>
  <si>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</si>
  <si>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</si>
  <si>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</si>
  <si>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</si>
  <si>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</si>
  <si>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</si>
  <si>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</si>
  <si>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</si>
  <si>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</si>
  <si>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</si>
  <si>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</si>
  <si>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</si>
  <si>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</si>
  <si>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</si>
  <si>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</si>
  <si>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</si>
  <si>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</si>
  <si>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</si>
  <si>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</si>
  <si>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</si>
  <si>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</si>
  <si>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</si>
  <si>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</si>
  <si>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</si>
  <si>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</si>
  <si>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</si>
  <si>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</si>
  <si>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</si>
  <si>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</si>
  <si>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</si>
  <si>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</si>
  <si>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</si>
  <si>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</si>
  <si>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</si>
  <si>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</si>
  <si>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</si>
  <si>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</si>
  <si>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</si>
  <si>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</si>
  <si>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</si>
  <si>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</si>
  <si>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</si>
  <si>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</si>
  <si>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</si>
  <si>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</si>
  <si>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</si>
  <si>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</si>
  <si>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</si>
  <si>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</si>
  <si>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</si>
  <si>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</si>
  <si>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</si>
  <si>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</si>
  <si>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</si>
  <si>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</si>
  <si>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</si>
  <si>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</si>
  <si>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</si>
  <si>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</si>
  <si>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</si>
  <si>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</si>
  <si>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</si>
  <si>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</si>
  <si>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</si>
  <si>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</si>
  <si>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</si>
  <si>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</si>
  <si>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</si>
  <si>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</si>
  <si>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</si>
  <si>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</si>
  <si>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</si>
  <si>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</si>
  <si>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</si>
  <si>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</si>
  <si>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</si>
  <si>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</si>
  <si>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</si>
  <si>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</si>
  <si>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</si>
  <si>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</si>
  <si>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</si>
  <si>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</si>
  <si>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</si>
  <si>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</si>
  <si>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</si>
  <si>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</si>
  <si>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</si>
  <si>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</si>
  <si>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</si>
  <si>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</si>
  <si>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</si>
  <si>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</si>
  <si>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</si>
  <si>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</si>
  <si>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</si>
  <si>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</si>
  <si>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</si>
  <si>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</si>
  <si>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</si>
  <si>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</si>
  <si>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</si>
  <si>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</si>
  <si>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</si>
  <si>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</si>
  <si>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</si>
  <si>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</si>
  <si>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</si>
  <si>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</si>
  <si>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</si>
  <si>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</si>
  <si>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</si>
  <si>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</si>
  <si>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</si>
  <si>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</si>
  <si>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</si>
  <si>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</si>
  <si>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</si>
  <si>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</si>
  <si>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</si>
  <si>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</si>
  <si>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</si>
  <si>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</si>
  <si>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</si>
  <si>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</si>
  <si>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</si>
  <si>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</si>
  <si>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</si>
  <si>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</si>
  <si>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</si>
  <si>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</si>
  <si>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</si>
  <si>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</si>
  <si>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</si>
  <si>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</si>
  <si>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</si>
  <si>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</si>
  <si>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</si>
  <si>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</si>
  <si>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</si>
  <si>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</si>
  <si>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</si>
  <si>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</si>
  <si>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</si>
  <si>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</si>
  <si>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</si>
  <si>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</si>
  <si>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</si>
  <si>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</si>
  <si>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</si>
  <si>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</si>
  <si>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</si>
  <si>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</si>
  <si>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</si>
  <si>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</si>
  <si>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</si>
  <si>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</si>
  <si>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</si>
  <si>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</si>
  <si>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</si>
  <si>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</si>
  <si>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</si>
  <si>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</si>
  <si>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</si>
  <si>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</si>
  <si>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</si>
  <si>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</si>
  <si>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</si>
  <si>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</si>
  <si>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</si>
  <si>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</si>
  <si>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</si>
  <si>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</si>
  <si>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</si>
  <si>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</si>
  <si>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</si>
  <si>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</si>
  <si>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</si>
  <si>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</si>
  <si>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</si>
  <si>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</si>
  <si>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</si>
  <si>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</si>
  <si>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</si>
  <si>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</si>
  <si>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</si>
  <si>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</si>
  <si>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</si>
  <si>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</si>
  <si>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</si>
  <si>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</si>
  <si>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</si>
  <si>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</si>
  <si>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</si>
  <si>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</si>
  <si>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</si>
  <si>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</si>
  <si>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</si>
  <si>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</si>
  <si>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</si>
  <si>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</si>
  <si>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</si>
  <si>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</si>
  <si>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</si>
  <si>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</si>
  <si>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</si>
  <si>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</si>
  <si>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</si>
  <si>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</si>
  <si>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</si>
  <si>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</si>
  <si>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</si>
  <si>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</si>
  <si>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</si>
  <si>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</si>
  <si>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</si>
  <si>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</si>
  <si>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</si>
  <si>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</si>
  <si>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</si>
  <si>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</si>
  <si>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</si>
  <si>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</si>
  <si>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</si>
  <si>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</si>
  <si>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</si>
  <si>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</si>
  <si>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</si>
  <si>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</si>
  <si>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</si>
  <si>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</si>
  <si>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</si>
  <si>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</si>
  <si>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</si>
  <si>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</si>
  <si>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</si>
  <si>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</si>
  <si>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</si>
  <si>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</si>
  <si>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</si>
  <si>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</si>
  <si>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</si>
  <si>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</si>
  <si>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</si>
  <si>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</si>
  <si>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</si>
  <si>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</si>
  <si>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</si>
  <si>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</si>
  <si>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</si>
  <si>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</si>
  <si>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</si>
  <si>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</si>
  <si>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</si>
  <si>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</si>
  <si>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</si>
  <si>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</si>
  <si>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</si>
  <si>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</si>
  <si>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</si>
  <si>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</si>
  <si>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</si>
  <si>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</si>
  <si>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</si>
  <si>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</si>
  <si>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</si>
  <si>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</si>
  <si>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</si>
  <si>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</si>
  <si>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</si>
  <si>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</si>
  <si>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</si>
  <si>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</si>
  <si>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</si>
  <si>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</si>
  <si>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</si>
  <si>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</si>
  <si>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</si>
  <si>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</si>
  <si>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</si>
  <si>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</si>
  <si>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</si>
  <si>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</si>
  <si>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</si>
  <si>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</si>
  <si>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</si>
  <si>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</si>
  <si>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</si>
  <si>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</si>
  <si>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</si>
  <si>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</si>
  <si>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</si>
  <si>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</si>
  <si>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</si>
  <si>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</si>
  <si>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</si>
  <si>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</si>
  <si>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</si>
  <si>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</si>
  <si>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</si>
  <si>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</si>
  <si>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</si>
  <si>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</si>
  <si>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</si>
  <si>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</si>
  <si>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</si>
  <si>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</si>
  <si>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</si>
  <si>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</si>
  <si>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</si>
  <si>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</si>
  <si>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</si>
  <si>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</si>
  <si>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</si>
  <si>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</si>
  <si>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</si>
  <si>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</si>
  <si>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</si>
  <si>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</si>
  <si>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</si>
  <si>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</si>
  <si>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</si>
  <si>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</si>
  <si>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</si>
  <si>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</si>
  <si>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</si>
  <si>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</si>
  <si>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</si>
  <si>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</si>
  <si>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</si>
  <si>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</si>
  <si>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</si>
  <si>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</si>
  <si>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</si>
  <si>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</si>
  <si>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</si>
  <si>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</si>
  <si>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</si>
  <si>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</si>
  <si>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</si>
  <si>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</si>
  <si>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</si>
  <si>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</si>
  <si>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</si>
  <si>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</si>
  <si>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</si>
  <si>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</si>
  <si>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</si>
  <si>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</si>
  <si>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</si>
  <si>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</si>
  <si>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</si>
  <si>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</si>
  <si>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</si>
  <si>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</si>
  <si>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</si>
  <si>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</si>
  <si>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</si>
  <si>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</si>
  <si>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</si>
  <si>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</si>
  <si>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</si>
  <si>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</si>
  <si>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</si>
  <si>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</si>
  <si>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</si>
  <si>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</si>
  <si>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</si>
  <si>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</si>
  <si>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</si>
  <si>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</si>
  <si>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</si>
  <si>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</si>
  <si>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</si>
  <si>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</si>
  <si>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</si>
  <si>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</si>
  <si>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</si>
  <si>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</si>
  <si>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</si>
  <si>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</si>
  <si>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</si>
  <si>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</si>
  <si>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</si>
  <si>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</si>
  <si>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</si>
  <si>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</si>
  <si>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</si>
  <si>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</si>
  <si>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</si>
  <si>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</si>
  <si>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</si>
  <si>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</si>
  <si>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</si>
  <si>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</si>
  <si>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</si>
  <si>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</si>
  <si>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</si>
  <si>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</si>
  <si>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</si>
  <si>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</si>
  <si>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</si>
  <si>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</si>
  <si>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</si>
  <si>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</si>
  <si>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</si>
  <si>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</si>
  <si>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</si>
  <si>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</si>
  <si>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</si>
  <si>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</si>
  <si>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</si>
  <si>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</si>
  <si>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</si>
  <si>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</si>
  <si>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</si>
  <si>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</si>
  <si>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</si>
  <si>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</si>
  <si>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</si>
  <si>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</si>
  <si>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</si>
  <si>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</si>
  <si>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</si>
  <si>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</si>
  <si>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</si>
  <si>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</si>
  <si>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</si>
  <si>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</si>
  <si>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</si>
  <si>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</si>
  <si>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</si>
  <si>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</si>
  <si>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</si>
  <si>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</si>
  <si>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</si>
  <si>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</si>
  <si>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</si>
  <si>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</si>
  <si>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</si>
  <si>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</si>
  <si>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</si>
  <si>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</si>
  <si>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</si>
  <si>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</si>
  <si>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</si>
  <si>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</si>
  <si>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</si>
  <si>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</si>
  <si>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</si>
  <si>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</si>
  <si>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</si>
  <si>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</si>
  <si>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</si>
  <si>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</si>
  <si>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</si>
  <si>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</si>
  <si>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</si>
  <si>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</si>
  <si>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</si>
  <si>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</si>
  <si>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</si>
  <si>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</si>
  <si>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</si>
  <si>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</si>
  <si>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</si>
  <si>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</si>
  <si>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</si>
  <si>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</si>
  <si>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</si>
  <si>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</si>
  <si>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</si>
  <si>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</si>
  <si>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</si>
  <si>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</si>
  <si>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</si>
  <si>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</si>
  <si>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</si>
  <si>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</si>
  <si>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</si>
  <si>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</si>
  <si>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</si>
  <si>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</si>
  <si>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</si>
  <si>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</si>
  <si>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</si>
  <si>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</si>
  <si>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</si>
  <si>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</si>
  <si>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</si>
  <si>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</si>
  <si>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</si>
  <si>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</si>
  <si>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</si>
  <si>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</si>
  <si>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</si>
  <si>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</si>
  <si>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</si>
  <si>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</si>
  <si>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</si>
  <si>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</si>
  <si>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</si>
  <si>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</si>
  <si>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</si>
  <si>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</si>
  <si>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</si>
  <si>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</si>
  <si>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</si>
  <si>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</si>
  <si>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</si>
  <si>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</si>
  <si>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</si>
  <si>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</si>
  <si>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</si>
  <si>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</si>
  <si>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</si>
  <si>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</si>
  <si>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</si>
  <si>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</si>
  <si>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</si>
  <si>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</si>
  <si>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</si>
  <si>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</si>
  <si>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</si>
  <si>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</si>
  <si>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</si>
  <si>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</si>
  <si>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</si>
  <si>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</si>
  <si>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</si>
  <si>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</si>
  <si>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</si>
  <si>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</si>
  <si>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</si>
  <si>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</si>
  <si>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</si>
  <si>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</si>
  <si>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</si>
  <si>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</si>
  <si>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</si>
  <si>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</si>
  <si>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</si>
  <si>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</si>
  <si>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</si>
  <si>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</si>
  <si>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</si>
  <si>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</si>
  <si>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</si>
  <si>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</si>
  <si>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</si>
  <si>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</si>
  <si>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</si>
  <si>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</si>
  <si>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</si>
  <si>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</si>
  <si>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</si>
  <si>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</si>
  <si>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</si>
  <si>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</si>
  <si>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</si>
  <si>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</si>
  <si>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</si>
  <si>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</si>
  <si>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</si>
  <si>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</si>
  <si>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</si>
  <si>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</si>
  <si>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</si>
  <si>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</si>
  <si>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</si>
  <si>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</si>
  <si>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</si>
  <si>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</si>
  <si>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</si>
  <si>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</si>
  <si>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</si>
  <si>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</si>
  <si>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</si>
  <si>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</si>
  <si>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</si>
  <si>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</si>
  <si>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</si>
  <si>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</si>
  <si>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</si>
  <si>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</si>
  <si>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</si>
  <si>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</si>
  <si>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</si>
  <si>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</si>
  <si>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</si>
  <si>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</si>
  <si>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</si>
  <si>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</si>
  <si>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</si>
  <si>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</si>
  <si>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</si>
  <si>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</si>
  <si>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</si>
  <si>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</si>
  <si>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</si>
  <si>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</si>
  <si>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</si>
  <si>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</si>
  <si>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</si>
  <si>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</si>
  <si>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</si>
  <si>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</si>
  <si>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</si>
  <si>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</si>
  <si>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</si>
  <si>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</si>
  <si>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</si>
  <si>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</si>
  <si>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</si>
  <si>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</si>
  <si>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</si>
  <si>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</si>
  <si>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</si>
  <si>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</si>
  <si>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</si>
  <si>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</si>
  <si>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</si>
  <si>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</si>
  <si>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</si>
  <si>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</si>
  <si>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</si>
  <si>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</si>
  <si>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</si>
  <si>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</si>
  <si>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</si>
  <si>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</si>
  <si>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</si>
  <si>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</si>
  <si>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</si>
  <si>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</si>
  <si>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</si>
  <si>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</si>
  <si>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</si>
  <si>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</si>
  <si>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</si>
  <si>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</si>
  <si>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</si>
  <si>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</si>
  <si>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</si>
  <si>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</si>
  <si>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</si>
  <si>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</si>
  <si>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</si>
  <si>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</si>
  <si>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</si>
  <si>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</si>
  <si>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</si>
  <si>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</si>
  <si>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</si>
  <si>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</si>
  <si>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</si>
  <si>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</si>
  <si>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</si>
  <si>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</si>
  <si>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</si>
  <si>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</si>
  <si>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</si>
  <si>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</si>
  <si>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</si>
  <si>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</si>
  <si>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</si>
  <si>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</si>
  <si>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</si>
  <si>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</si>
  <si>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</si>
  <si>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</si>
  <si>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</si>
  <si>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</si>
  <si>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</si>
  <si>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</si>
  <si>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</si>
  <si>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</si>
  <si>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</si>
  <si>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</si>
  <si>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</si>
  <si>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</si>
  <si>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</si>
  <si>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</si>
  <si>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</si>
  <si>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</si>
  <si>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</si>
  <si>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</si>
  <si>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</si>
  <si>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</si>
  <si>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</si>
  <si>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</si>
  <si>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</si>
  <si>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</si>
  <si>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</si>
  <si>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</si>
  <si>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</si>
  <si>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</si>
  <si>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</si>
  <si>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</si>
  <si>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</si>
  <si>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</si>
  <si>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</si>
  <si>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</si>
  <si>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</si>
  <si>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</si>
  <si>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</si>
  <si>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</si>
  <si>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</si>
  <si>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</si>
  <si>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</si>
  <si>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</si>
  <si>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</si>
  <si>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</si>
  <si>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</si>
  <si>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</si>
  <si>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</si>
  <si>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</si>
  <si>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</si>
  <si>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</si>
  <si>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</si>
  <si>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</si>
  <si>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</si>
  <si>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</si>
  <si>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</si>
  <si>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</si>
  <si>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</si>
  <si>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</si>
  <si>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</si>
  <si>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</si>
  <si>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</si>
  <si>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</si>
  <si>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</si>
  <si>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</si>
  <si>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</si>
  <si>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</si>
  <si>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</si>
  <si>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</si>
  <si>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</si>
  <si>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</si>
  <si>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</si>
  <si>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</si>
  <si>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</si>
  <si>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</si>
  <si>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</si>
  <si>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</si>
  <si>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</si>
  <si>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</si>
  <si>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</si>
  <si>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</si>
  <si>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</si>
  <si>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</si>
  <si>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</si>
  <si>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</si>
  <si>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</si>
  <si>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</si>
  <si>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</si>
  <si>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</si>
  <si>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</si>
  <si>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</si>
  <si>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</si>
  <si>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</si>
  <si>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</si>
  <si>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</si>
  <si>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</si>
  <si>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</si>
  <si>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</si>
  <si>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</si>
  <si>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</si>
  <si>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</si>
  <si>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</si>
  <si>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</si>
  <si>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</si>
  <si>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</si>
  <si>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</si>
  <si>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</si>
  <si>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</si>
  <si>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</si>
  <si>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</si>
  <si>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</si>
  <si>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</si>
  <si>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</si>
  <si>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</si>
  <si>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</si>
  <si>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</si>
  <si>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</si>
  <si>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</si>
  <si>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</si>
  <si>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</si>
  <si>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</si>
  <si>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</si>
  <si>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</si>
  <si>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</si>
  <si>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</si>
  <si>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</si>
  <si>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</si>
  <si>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</si>
  <si>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</si>
  <si>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</si>
  <si>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</si>
  <si>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</si>
  <si>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</si>
  <si>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</si>
  <si>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</si>
  <si>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</si>
  <si>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</si>
  <si>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</si>
  <si>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</si>
  <si>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</si>
  <si>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</si>
  <si>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</si>
  <si>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</si>
  <si>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</si>
  <si>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</si>
  <si>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</si>
  <si>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</si>
  <si>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</si>
  <si>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</si>
  <si>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</si>
  <si>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</si>
  <si>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</si>
  <si>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</si>
  <si>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</si>
  <si>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</si>
  <si>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</si>
  <si>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</si>
  <si>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</si>
  <si>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</si>
  <si>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</si>
  <si>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</si>
  <si>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</si>
  <si>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</si>
  <si>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</si>
  <si>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</si>
  <si>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</si>
  <si>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</si>
  <si>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</si>
  <si>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</si>
  <si>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</si>
  <si>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</si>
  <si>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</si>
  <si>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</si>
  <si>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</si>
  <si>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</si>
  <si>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</si>
  <si>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</si>
  <si>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</si>
  <si>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</si>
  <si>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</si>
  <si>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</si>
  <si>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</si>
  <si>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</si>
  <si>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</si>
  <si>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</si>
  <si>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</si>
  <si>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</si>
  <si>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</si>
  <si>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</si>
  <si>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</si>
  <si>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</si>
  <si>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</si>
  <si>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</si>
  <si>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</si>
  <si>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</si>
  <si>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</si>
  <si>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</si>
  <si>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</si>
  <si>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</si>
  <si>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</si>
  <si>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</si>
  <si>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</si>
  <si>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</si>
  <si>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</si>
  <si>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</si>
  <si>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</si>
  <si>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</si>
  <si>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</si>
  <si>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</si>
  <si>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</si>
  <si>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</si>
  <si>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</si>
  <si>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</si>
  <si>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</si>
  <si>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</si>
  <si>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</si>
  <si>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</si>
  <si>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</si>
  <si>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</si>
  <si>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</si>
  <si>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</si>
  <si>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</si>
  <si>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</si>
  <si>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</si>
  <si>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</si>
  <si>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</si>
  <si>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</si>
  <si>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</si>
  <si>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</si>
  <si>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</si>
  <si>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</si>
  <si>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</si>
  <si>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</si>
  <si>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</si>
  <si>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</si>
  <si>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</si>
  <si>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</si>
  <si>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</si>
  <si>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</si>
  <si>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</si>
  <si>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</si>
  <si>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</si>
  <si>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</si>
  <si>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</si>
  <si>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</si>
  <si>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</si>
  <si>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</si>
  <si>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</si>
  <si>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</si>
  <si>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</si>
  <si>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</si>
  <si>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</si>
  <si>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</si>
  <si>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</si>
  <si>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</si>
  <si>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</si>
  <si>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</si>
  <si>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</si>
  <si>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</si>
  <si>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</si>
  <si>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</si>
  <si>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</si>
  <si>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</si>
  <si>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</si>
  <si>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</si>
  <si>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</si>
  <si>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</si>
  <si>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</si>
  <si>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</si>
  <si>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</si>
  <si>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</si>
  <si>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</si>
  <si>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</si>
  <si>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</si>
  <si>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</si>
  <si>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</si>
  <si>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</si>
  <si>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</si>
  <si>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</si>
  <si>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</si>
  <si>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</si>
  <si>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</si>
  <si>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</si>
  <si>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</si>
  <si>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</si>
  <si>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</si>
  <si>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</si>
  <si>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</si>
  <si>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</si>
  <si>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</si>
  <si>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</si>
  <si>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</si>
  <si>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</si>
  <si>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</si>
  <si>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</si>
  <si>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</si>
  <si>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</si>
  <si>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</si>
  <si>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</si>
  <si>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</si>
  <si>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</si>
  <si>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</si>
  <si>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</si>
  <si>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</si>
  <si>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</si>
  <si>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</si>
  <si>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</si>
  <si>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</si>
  <si>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</si>
  <si>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</si>
  <si>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</si>
  <si>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</si>
  <si>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</si>
  <si>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</si>
  <si>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</si>
  <si>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</si>
  <si>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</si>
  <si>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</si>
  <si>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</si>
  <si>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</si>
  <si>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</si>
  <si>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</si>
  <si>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</si>
  <si>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</si>
  <si>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</si>
  <si>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</si>
  <si>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</si>
  <si>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</si>
  <si>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</si>
  <si>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</si>
  <si>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</si>
  <si>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</si>
  <si>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</si>
  <si>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</si>
  <si>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</si>
  <si>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</si>
  <si>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</si>
  <si>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</si>
  <si>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</si>
  <si>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</si>
  <si>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</si>
  <si>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</si>
  <si>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</si>
  <si>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</si>
  <si>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</si>
  <si>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</si>
  <si>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</si>
  <si>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</si>
  <si>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</si>
  <si>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</si>
  <si>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</si>
  <si>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</si>
  <si>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</si>
  <si>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</si>
  <si>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</si>
  <si>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</si>
  <si>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</si>
  <si>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</si>
  <si>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</si>
  <si>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</si>
  <si>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</si>
  <si>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</si>
  <si>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</si>
  <si>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</si>
  <si>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</si>
  <si>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</si>
  <si>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</si>
  <si>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</si>
  <si>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</si>
  <si>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</si>
  <si>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</si>
  <si>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</si>
  <si>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</si>
  <si>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</si>
  <si>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</si>
  <si>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</si>
  <si>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</si>
  <si>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</si>
  <si>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</si>
  <si>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</si>
  <si>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</si>
  <si>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</si>
  <si>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</si>
  <si>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</si>
  <si>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</si>
  <si>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</si>
  <si>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</si>
  <si>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</si>
  <si>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</si>
  <si>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</si>
  <si>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</si>
  <si>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</si>
  <si>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</si>
  <si>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</si>
  <si>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</si>
  <si>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</si>
  <si>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</si>
  <si>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</si>
  <si>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</si>
  <si>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</si>
  <si>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</si>
  <si>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</si>
  <si>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</si>
  <si>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</si>
  <si>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</si>
  <si>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</si>
  <si>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</si>
  <si>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</si>
  <si>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</si>
  <si>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</si>
  <si>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</si>
  <si>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</si>
  <si>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</si>
  <si>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</si>
  <si>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</si>
  <si>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</si>
  <si>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</si>
  <si>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</si>
  <si>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</si>
  <si>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</si>
  <si>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</si>
  <si>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</si>
  <si>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</si>
  <si>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</si>
  <si>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</si>
  <si>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</si>
  <si>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</si>
  <si>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</si>
  <si>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</si>
  <si>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</si>
  <si>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</si>
  <si>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</si>
  <si>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</si>
  <si>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</si>
  <si>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</si>
  <si>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</si>
  <si>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</si>
  <si>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</si>
  <si>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</si>
  <si>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</si>
  <si>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</si>
  <si>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</si>
  <si>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</si>
  <si>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</si>
  <si>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</si>
  <si>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</si>
  <si>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</si>
  <si>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</si>
  <si>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</si>
  <si>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</si>
  <si>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</si>
  <si>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</si>
  <si>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</si>
  <si>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</si>
  <si>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</si>
  <si>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</si>
  <si>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</si>
  <si>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</si>
  <si>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</si>
  <si>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</si>
  <si>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</si>
  <si>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</si>
  <si>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</si>
  <si>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</si>
  <si>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</si>
  <si>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</si>
  <si>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</si>
  <si>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</si>
  <si>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</si>
  <si>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</si>
  <si>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</si>
  <si>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</si>
  <si>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</si>
  <si>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</si>
  <si>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</si>
  <si>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</si>
  <si>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</si>
  <si>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</si>
  <si>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</si>
  <si>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</si>
  <si>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</si>
  <si>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</si>
  <si>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</si>
  <si>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</si>
  <si>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</si>
  <si>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</si>
  <si>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</si>
  <si>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</si>
  <si>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</si>
  <si>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</si>
  <si>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</si>
  <si>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</si>
  <si>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</si>
  <si>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</si>
  <si>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</si>
  <si>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</si>
  <si>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</si>
  <si>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</si>
  <si>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</si>
  <si>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</si>
  <si>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</si>
  <si>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</si>
  <si>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</si>
  <si>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</si>
  <si>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</si>
  <si>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</si>
  <si>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</si>
  <si>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</si>
  <si>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</si>
  <si>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</si>
  <si>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</si>
  <si>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</si>
  <si>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</si>
  <si>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</si>
  <si>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</si>
  <si>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</si>
  <si>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</si>
  <si>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</si>
  <si>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</si>
  <si>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</si>
  <si>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</si>
  <si>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</si>
  <si>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</si>
  <si>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</si>
  <si>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</si>
  <si>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</si>
  <si>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</si>
  <si>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</si>
  <si>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</si>
  <si>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</si>
  <si>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</si>
  <si>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</si>
  <si>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</si>
  <si>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</si>
  <si>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</si>
  <si>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</si>
  <si>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</si>
  <si>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</si>
  <si>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</si>
  <si>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</si>
  <si>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</si>
  <si>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</si>
  <si>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</si>
  <si>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</si>
  <si>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</si>
  <si>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</si>
  <si>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</si>
  <si>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</si>
  <si>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</si>
  <si>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</si>
  <si>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</si>
  <si>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</si>
  <si>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</si>
  <si>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</si>
  <si>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</si>
  <si>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</si>
  <si>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</si>
  <si>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</si>
  <si>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</si>
  <si>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</si>
  <si>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</si>
  <si>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</si>
  <si>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</si>
  <si>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</si>
  <si>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</si>
  <si>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</si>
  <si>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</si>
  <si>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</si>
  <si>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</si>
  <si>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</si>
  <si>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</si>
  <si>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</si>
  <si>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</si>
  <si>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</si>
  <si>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</si>
  <si>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</si>
  <si>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</si>
  <si>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</si>
  <si>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</si>
  <si>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</si>
  <si>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</si>
  <si>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</si>
  <si>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</si>
  <si>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</si>
  <si>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</si>
  <si>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</si>
  <si>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</si>
  <si>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</si>
  <si>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</si>
  <si>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</si>
  <si>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</si>
  <si>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</si>
  <si>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</si>
  <si>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</si>
  <si>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</si>
  <si>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</si>
  <si>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</si>
  <si>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</si>
  <si>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</si>
  <si>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</si>
  <si>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</si>
  <si>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</si>
  <si>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</si>
  <si>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</si>
  <si>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</si>
  <si>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</si>
  <si>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</si>
  <si>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</si>
  <si>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</si>
  <si>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</si>
  <si>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</si>
  <si>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</si>
  <si>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</si>
  <si>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</si>
  <si>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</si>
  <si>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</si>
  <si>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</si>
  <si>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</si>
  <si>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</si>
  <si>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</si>
  <si>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</si>
  <si>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</si>
  <si>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</si>
  <si>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</si>
  <si>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</si>
  <si>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</si>
  <si>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</si>
  <si>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</si>
  <si>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</si>
  <si>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</si>
  <si>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</si>
  <si>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</si>
  <si>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</si>
  <si>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</si>
  <si>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</si>
  <si>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</si>
  <si>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</si>
  <si>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</si>
  <si>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</si>
  <si>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</si>
  <si>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</si>
  <si>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</si>
  <si>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</si>
  <si>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</si>
  <si>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</si>
  <si>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</si>
  <si>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</si>
  <si>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</si>
  <si>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</si>
  <si>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</si>
  <si>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</si>
  <si>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</si>
  <si>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</si>
  <si>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</si>
  <si>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</si>
  <si>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</si>
  <si>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</si>
  <si>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</si>
  <si>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</si>
  <si>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</si>
  <si>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</si>
  <si>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</si>
  <si>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</si>
  <si>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</si>
  <si>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</si>
  <si>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</si>
  <si>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</si>
  <si>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</si>
  <si>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</si>
  <si>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</si>
  <si>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</si>
  <si>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</si>
  <si>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</si>
  <si>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</si>
  <si>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</si>
  <si>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</si>
  <si>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</si>
  <si>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</si>
  <si>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</si>
  <si>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</si>
  <si>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</si>
  <si>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</si>
  <si>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</si>
  <si>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</si>
  <si>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</si>
  <si>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</si>
  <si>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</si>
  <si>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</si>
  <si>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</si>
  <si>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</si>
  <si>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</si>
  <si>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</si>
  <si>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</si>
  <si>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</si>
  <si>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</si>
  <si>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</si>
  <si>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</si>
  <si>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</si>
  <si>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</si>
  <si>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</si>
  <si>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</si>
  <si>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</si>
  <si>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</si>
  <si>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</si>
  <si>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</si>
  <si>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</si>
  <si>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</si>
  <si>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</si>
  <si>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</si>
  <si>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</si>
  <si>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</si>
  <si>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</si>
  <si>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</si>
  <si>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</si>
  <si>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</si>
  <si>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</si>
  <si>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</si>
  <si>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</si>
  <si>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</si>
  <si>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</si>
  <si>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</si>
  <si>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</si>
  <si>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</si>
  <si>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</si>
  <si>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</si>
  <si>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</si>
  <si>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</si>
  <si>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</si>
  <si>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</si>
  <si>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</si>
  <si>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</si>
  <si>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</si>
  <si>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</si>
  <si>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</si>
  <si>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</si>
  <si>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</si>
  <si>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</si>
  <si>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</si>
  <si>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</si>
  <si>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</si>
  <si>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</si>
  <si>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</si>
  <si>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</si>
  <si>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</si>
  <si>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</si>
  <si>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</si>
  <si>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</si>
  <si>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</si>
  <si>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</si>
  <si>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</si>
  <si>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</si>
  <si>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</si>
  <si>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</si>
  <si>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</si>
  <si>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</si>
  <si>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</si>
  <si>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</si>
  <si>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</si>
  <si>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</si>
  <si>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</si>
  <si>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</si>
  <si>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</si>
  <si>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</si>
  <si>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</si>
  <si>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</si>
  <si>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</si>
  <si>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</si>
  <si>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</si>
  <si>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</si>
  <si>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</si>
  <si>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</si>
  <si>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</si>
  <si>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</si>
  <si>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</si>
  <si>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</si>
  <si>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</si>
  <si>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</si>
  <si>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</si>
  <si>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</si>
  <si>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</si>
  <si>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</si>
  <si>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</si>
  <si>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</si>
  <si>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</si>
  <si>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</si>
  <si>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</si>
  <si>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</si>
  <si>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</si>
  <si>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</si>
  <si>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</si>
  <si>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</si>
  <si>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</si>
  <si>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</si>
  <si>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</si>
  <si>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</si>
  <si>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</si>
  <si>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</si>
  <si>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</si>
  <si>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</si>
  <si>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</si>
  <si>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</si>
  <si>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</si>
  <si>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</si>
  <si>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</si>
  <si>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</si>
  <si>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</si>
  <si>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</si>
  <si>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</si>
  <si>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</si>
  <si>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</si>
  <si>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</si>
  <si>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</si>
  <si>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</si>
  <si>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</si>
  <si>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</si>
  <si>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</si>
  <si>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</si>
  <si>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</si>
  <si>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</si>
  <si>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</si>
  <si>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</si>
  <si>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</si>
  <si>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</si>
  <si>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</si>
  <si>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</si>
  <si>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</si>
  <si>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</si>
  <si>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</si>
  <si>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</si>
  <si>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</si>
  <si>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</si>
  <si>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</si>
  <si>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</si>
  <si>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</si>
  <si>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</si>
  <si>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</si>
  <si>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</si>
  <si>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</si>
  <si>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</si>
  <si>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</si>
  <si>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</si>
  <si>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</si>
  <si>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</si>
  <si>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</si>
  <si>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</si>
  <si>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</si>
  <si>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</si>
  <si>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</si>
  <si>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</si>
  <si>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</si>
  <si>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</si>
  <si>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</si>
  <si>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</si>
  <si>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</si>
  <si>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</si>
  <si>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</si>
  <si>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</si>
  <si>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</si>
  <si>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</si>
  <si>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</si>
  <si>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</si>
  <si>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</si>
  <si>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</si>
  <si>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</si>
  <si>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</si>
  <si>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</si>
  <si>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</si>
  <si>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</si>
  <si>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</si>
  <si>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</si>
  <si>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</si>
  <si>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</si>
  <si>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</si>
  <si>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</si>
  <si>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</si>
  <si>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</si>
  <si>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</si>
  <si>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</si>
  <si>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</si>
  <si>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</si>
  <si>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</si>
  <si>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</si>
  <si>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</si>
  <si>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</si>
  <si>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</si>
  <si>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</si>
  <si>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</si>
  <si>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</si>
  <si>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</si>
  <si>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</si>
  <si>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</si>
  <si>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</si>
  <si>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</si>
  <si>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</si>
  <si>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</si>
  <si>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</si>
  <si>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</si>
  <si>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</si>
  <si>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</si>
  <si>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</si>
  <si>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</si>
  <si>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</si>
  <si>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</si>
  <si>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</si>
  <si>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</si>
  <si>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</si>
  <si>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</si>
  <si>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</si>
  <si>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</si>
  <si>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</si>
  <si>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</si>
  <si>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</si>
  <si>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</si>
  <si>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</si>
  <si>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</si>
  <si>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</si>
  <si>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</si>
  <si>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</si>
  <si>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</si>
  <si>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</si>
  <si>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</si>
  <si>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</si>
  <si>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</si>
  <si>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</si>
  <si>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</si>
  <si>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</si>
  <si>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</si>
  <si>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</si>
  <si>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</si>
  <si>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</si>
  <si>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</si>
  <si>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</si>
  <si>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</si>
  <si>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</si>
  <si>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</si>
  <si>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</si>
  <si>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</si>
  <si>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</si>
  <si>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</si>
  <si>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</si>
  <si>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</si>
  <si>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</si>
  <si>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</si>
  <si>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</si>
  <si>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</si>
  <si>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</si>
  <si>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</si>
  <si>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</si>
  <si>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</si>
  <si>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</si>
  <si>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</si>
  <si>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</si>
  <si>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</si>
  <si>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</si>
  <si>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</si>
  <si>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</si>
  <si>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</si>
  <si>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</si>
  <si>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</si>
  <si>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</si>
  <si>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</si>
  <si>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</si>
  <si>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</si>
  <si>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</si>
  <si>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</si>
  <si>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</si>
  <si>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</si>
  <si>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</si>
  <si>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</si>
  <si>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</si>
  <si>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</si>
  <si>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</si>
  <si>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</si>
  <si>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</si>
  <si>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</si>
  <si>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</si>
  <si>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</si>
  <si>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</si>
  <si>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</si>
  <si>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</si>
  <si>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</si>
  <si>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</si>
  <si>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</si>
  <si>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</si>
  <si>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</si>
  <si>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</si>
  <si>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</si>
  <si>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</si>
  <si>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</si>
  <si>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</si>
  <si>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</si>
  <si>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</si>
  <si>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</si>
  <si>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</si>
  <si>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</si>
  <si>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</si>
  <si>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</si>
  <si>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</si>
  <si>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</si>
  <si>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</si>
  <si>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</si>
  <si>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</si>
  <si>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</si>
  <si>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</si>
  <si>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</si>
  <si>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</si>
  <si>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</si>
  <si>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</si>
  <si>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</si>
  <si>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</si>
  <si>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</si>
  <si>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</si>
  <si>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</si>
  <si>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</si>
  <si>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</si>
  <si>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</si>
  <si>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</si>
  <si>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</si>
  <si>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</si>
  <si>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</si>
  <si>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</si>
  <si>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</si>
  <si>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</si>
  <si>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</si>
  <si>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</si>
  <si>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</si>
  <si>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</si>
  <si>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</si>
  <si>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</si>
  <si>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</si>
  <si>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</si>
  <si>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</si>
  <si>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</si>
  <si>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</si>
  <si>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</si>
  <si>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</si>
  <si>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</si>
  <si>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</si>
  <si>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</si>
  <si>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</si>
  <si>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</si>
  <si>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</si>
  <si>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</si>
  <si>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</si>
  <si>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</si>
  <si>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</si>
  <si>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</si>
  <si>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</si>
  <si>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</si>
  <si>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</si>
  <si>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</si>
  <si>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</si>
  <si>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</si>
  <si>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</si>
  <si>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</si>
  <si>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</si>
  <si>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</si>
  <si>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</si>
  <si>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</si>
  <si>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</si>
  <si>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</si>
  <si>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</si>
  <si>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</si>
  <si>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</si>
  <si>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</si>
  <si>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</si>
  <si>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</si>
  <si>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</si>
  <si>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</si>
  <si>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</si>
  <si>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</si>
  <si>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</si>
  <si>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</si>
  <si>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</si>
  <si>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</si>
  <si>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</si>
  <si>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</si>
  <si>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</si>
  <si>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</si>
  <si>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</si>
  <si>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</si>
  <si>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</si>
  <si>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</si>
  <si>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</si>
  <si>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</si>
  <si>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</si>
  <si>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</si>
  <si>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</si>
  <si>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</si>
  <si>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</si>
  <si>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</si>
  <si>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</si>
  <si>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</si>
  <si>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</si>
  <si>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</si>
  <si>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</si>
  <si>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</si>
  <si>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</si>
  <si>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</si>
  <si>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</si>
  <si>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</si>
  <si>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</si>
  <si>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</si>
  <si>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</si>
  <si>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</si>
  <si>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</si>
  <si>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</si>
  <si>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</si>
  <si>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</si>
  <si>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</si>
  <si>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</si>
  <si>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</si>
  <si>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</si>
  <si>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</si>
  <si>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</si>
  <si>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</si>
  <si>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</si>
  <si>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</si>
  <si>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</si>
  <si>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</si>
  <si>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</si>
  <si>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</si>
  <si>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</si>
  <si>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</si>
  <si>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</si>
  <si>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</si>
  <si>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</si>
  <si>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</si>
  <si>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</si>
  <si>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</si>
  <si>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</si>
  <si>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</si>
  <si>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</si>
  <si>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</si>
  <si>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</si>
  <si>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</si>
  <si>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</si>
  <si>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</si>
  <si>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</si>
  <si>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</si>
  <si>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</si>
  <si>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</si>
  <si>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</si>
  <si>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</si>
  <si>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</si>
  <si>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</si>
  <si>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</si>
  <si>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</si>
  <si>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</si>
  <si>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</si>
  <si>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</si>
  <si>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</si>
  <si>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</si>
  <si>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</si>
  <si>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</si>
  <si>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</si>
  <si>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</si>
  <si>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</si>
  <si>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</si>
  <si>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</si>
  <si>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</si>
  <si>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</si>
  <si>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</si>
  <si>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</si>
  <si>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</si>
  <si>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</si>
  <si>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</si>
  <si>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</si>
  <si>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</si>
  <si>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</si>
  <si>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</si>
  <si>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</si>
  <si>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</si>
  <si>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</si>
  <si>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</si>
  <si>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</si>
  <si>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</si>
  <si>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</si>
  <si>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</si>
  <si>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</si>
  <si>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</si>
  <si>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</si>
  <si>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</si>
  <si>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</si>
  <si>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</si>
  <si>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</si>
  <si>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</si>
  <si>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</si>
  <si>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</si>
  <si>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</si>
  <si>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</si>
  <si>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</si>
  <si>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</si>
  <si>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</si>
  <si>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</si>
  <si>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</si>
  <si>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</si>
  <si>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</si>
  <si>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</si>
  <si>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</si>
  <si>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</si>
  <si>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</si>
  <si>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</si>
  <si>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</si>
  <si>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</si>
  <si>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</si>
  <si>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</si>
  <si>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</si>
  <si>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</si>
  <si>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</si>
  <si>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</si>
  <si>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</si>
  <si>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</si>
  <si>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</si>
  <si>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</si>
  <si>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</si>
  <si>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</si>
  <si>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</si>
  <si>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</si>
  <si>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</si>
  <si>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</si>
  <si>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</si>
  <si>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</si>
  <si>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</si>
  <si>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</si>
  <si>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</si>
  <si>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</si>
  <si>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</si>
  <si>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</si>
  <si>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</si>
  <si>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</si>
  <si>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</si>
  <si>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</si>
  <si>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</si>
  <si>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</si>
  <si>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</si>
  <si>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</si>
  <si>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</si>
  <si>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</si>
  <si>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</si>
  <si>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</si>
  <si>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</si>
  <si>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</si>
  <si>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</si>
  <si>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</si>
  <si>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</si>
  <si>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</si>
  <si>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</si>
  <si>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</si>
  <si>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</si>
  <si>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</si>
  <si>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</si>
  <si>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</si>
  <si>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</si>
  <si>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</si>
  <si>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</si>
  <si>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</si>
  <si>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</si>
  <si>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</si>
  <si>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</si>
  <si>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</si>
  <si>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</si>
  <si>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</si>
  <si>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</si>
  <si>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</si>
  <si>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</si>
  <si>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</si>
  <si>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</si>
  <si>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</si>
  <si>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</si>
  <si>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</si>
  <si>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</si>
  <si>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</si>
  <si>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</si>
  <si>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</si>
  <si>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</si>
  <si>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</si>
  <si>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</si>
  <si>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</si>
  <si>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</si>
  <si>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</si>
  <si>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</si>
  <si>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</si>
  <si>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</si>
  <si>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</si>
  <si>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</si>
  <si>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</si>
  <si>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</si>
  <si>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</si>
  <si>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</si>
  <si>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</si>
  <si>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</si>
  <si>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</si>
  <si>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</si>
  <si>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</si>
  <si>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</si>
  <si>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</si>
  <si>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</si>
  <si>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</si>
  <si>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</si>
  <si>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</si>
  <si>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</si>
  <si>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</si>
  <si>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</si>
  <si>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</si>
  <si>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</si>
  <si>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</si>
  <si>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</si>
  <si>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</si>
  <si>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</si>
  <si>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</si>
  <si>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</si>
  <si>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</si>
  <si>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</si>
  <si>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</si>
  <si>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</si>
  <si>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</si>
  <si>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</si>
  <si>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</si>
  <si>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</si>
  <si>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</si>
  <si>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</si>
  <si>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</si>
  <si>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</si>
  <si>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</si>
  <si>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</si>
  <si>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</si>
  <si>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</si>
  <si>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</si>
  <si>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</si>
  <si>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</si>
  <si>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</si>
  <si>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</si>
  <si>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</si>
  <si>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</si>
  <si>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</si>
  <si>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</si>
  <si>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</si>
  <si>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</si>
  <si>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</si>
  <si>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</si>
  <si>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</si>
  <si>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</si>
  <si>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</si>
  <si>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</si>
  <si>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</si>
  <si>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</si>
  <si>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</si>
  <si>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</si>
  <si>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</si>
  <si>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</si>
  <si>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</si>
  <si>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</si>
  <si>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</si>
  <si>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</si>
  <si>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</si>
  <si>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</si>
  <si>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</si>
  <si>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</si>
  <si>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</si>
  <si>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</si>
  <si>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</si>
  <si>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</si>
  <si>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</si>
  <si>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</si>
  <si>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</si>
  <si>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</si>
  <si>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</si>
  <si>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</si>
  <si>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</si>
  <si>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</si>
  <si>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</si>
  <si>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</si>
  <si>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</si>
  <si>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</si>
  <si>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</si>
  <si>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</si>
  <si>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</si>
  <si>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</si>
  <si>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</si>
  <si>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</si>
  <si>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</si>
  <si>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</si>
  <si>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</si>
  <si>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</si>
  <si>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</si>
  <si>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</si>
  <si>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</si>
  <si>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</si>
  <si>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</si>
  <si>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</si>
  <si>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</si>
  <si>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</si>
  <si>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</si>
  <si>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</si>
  <si>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</si>
  <si>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</si>
  <si>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</si>
  <si>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</si>
  <si>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</si>
  <si>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</si>
  <si>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</si>
  <si>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</si>
  <si>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</si>
  <si>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</si>
  <si>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</si>
  <si>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</si>
  <si>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</si>
  <si>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</si>
  <si>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</si>
  <si>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</si>
  <si>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</si>
  <si>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</si>
  <si>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</si>
  <si>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</si>
  <si>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</si>
  <si>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</si>
  <si>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</si>
  <si>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</si>
  <si>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</si>
  <si>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</si>
  <si>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</si>
  <si>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</si>
  <si>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</si>
  <si>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</si>
  <si>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</si>
  <si>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</si>
  <si>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</si>
  <si>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</si>
  <si>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</si>
  <si>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</si>
  <si>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</si>
  <si>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</si>
  <si>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</si>
  <si>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</si>
  <si>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</si>
  <si>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</si>
  <si>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</si>
  <si>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</si>
  <si>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</si>
  <si>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</si>
  <si>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</si>
  <si>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</si>
  <si>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</si>
  <si>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</si>
  <si>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</si>
  <si>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</si>
  <si>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</si>
  <si>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</si>
  <si>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</si>
  <si>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</si>
  <si>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</si>
  <si>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</si>
  <si>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</si>
  <si>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</si>
  <si>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</si>
  <si>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</si>
  <si>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</si>
  <si>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</si>
  <si>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</si>
  <si>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</si>
  <si>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</si>
  <si>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</si>
  <si>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</si>
  <si>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</si>
  <si>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</si>
  <si>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</si>
  <si>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</si>
  <si>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</si>
  <si>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</si>
  <si>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</si>
  <si>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</si>
  <si>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</si>
  <si>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</si>
  <si>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</si>
  <si>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</si>
  <si>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</si>
  <si>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</si>
  <si>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</si>
  <si>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</si>
  <si>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</si>
  <si>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</si>
  <si>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</si>
  <si>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</si>
  <si>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</si>
  <si>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</si>
  <si>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</si>
  <si>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</si>
  <si>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</si>
  <si>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</si>
  <si>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</si>
  <si>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</si>
  <si>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</si>
  <si>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</si>
  <si>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</si>
  <si>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</si>
  <si>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</si>
  <si>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</si>
  <si>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</si>
  <si>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</si>
  <si>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</si>
  <si>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</si>
  <si>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</si>
  <si>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</si>
  <si>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</si>
  <si>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</si>
  <si>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</si>
  <si>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</si>
  <si>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</si>
  <si>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</si>
  <si>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</si>
  <si>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</si>
  <si>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</si>
  <si>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</si>
  <si>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</si>
  <si>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</si>
  <si>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</si>
  <si>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</si>
  <si>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</si>
  <si>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</si>
  <si>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</si>
  <si>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</si>
  <si>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</si>
  <si>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</si>
  <si>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</si>
  <si>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</si>
  <si>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</si>
  <si>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</si>
  <si>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</si>
  <si>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</si>
  <si>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</si>
  <si>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</si>
  <si>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</si>
  <si>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</si>
  <si>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</si>
  <si>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</si>
  <si>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</si>
  <si>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</si>
  <si>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</si>
  <si>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</si>
  <si>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</si>
  <si>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</si>
  <si>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</si>
  <si>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</si>
  <si>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</si>
  <si>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</si>
  <si>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</si>
  <si>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</si>
  <si>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</si>
  <si>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</si>
  <si>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</si>
  <si>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</si>
  <si>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</si>
  <si>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</si>
  <si>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</si>
  <si>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</si>
  <si>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</si>
  <si>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</si>
  <si>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</si>
  <si>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</si>
  <si>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</si>
  <si>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</si>
  <si>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</si>
  <si>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</si>
  <si>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</si>
  <si>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</si>
  <si>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</si>
  <si>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</si>
  <si>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</si>
  <si>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</si>
  <si>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</si>
  <si>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</si>
  <si>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</si>
  <si>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</si>
  <si>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</si>
  <si>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</si>
  <si>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</si>
  <si>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</si>
  <si>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</si>
  <si>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</si>
  <si>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</si>
  <si>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</si>
  <si>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</si>
  <si>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</si>
  <si>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</si>
  <si>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</si>
  <si>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</si>
  <si>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</si>
  <si>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</si>
  <si>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</si>
  <si>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</si>
  <si>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</si>
  <si>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</si>
  <si>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</si>
  <si>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</si>
  <si>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</si>
  <si>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</si>
  <si>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</si>
  <si>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</si>
  <si>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</si>
  <si>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</si>
  <si>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</si>
  <si>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</si>
  <si>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</si>
  <si>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</si>
  <si>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</si>
  <si>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</si>
  <si>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</si>
  <si>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</si>
  <si>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</si>
  <si>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</si>
  <si>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</si>
  <si>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</si>
  <si>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</si>
  <si>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</si>
  <si>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</si>
  <si>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</si>
  <si>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</si>
  <si>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</si>
  <si>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</si>
  <si>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</si>
  <si>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</si>
  <si>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</si>
  <si>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</si>
  <si>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</si>
  <si>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</si>
  <si>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</si>
  <si>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</si>
  <si>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</si>
  <si>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</si>
  <si>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</si>
  <si>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</si>
  <si>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</si>
  <si>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</si>
  <si>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</si>
  <si>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</si>
  <si>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</si>
  <si>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</si>
  <si>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</si>
  <si>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</si>
  <si>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</si>
  <si>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</si>
  <si>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</si>
  <si>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</si>
  <si>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</si>
  <si>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</si>
  <si>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</si>
  <si>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</si>
  <si>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</si>
  <si>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</si>
  <si>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</si>
  <si>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</si>
  <si>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</si>
  <si>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</si>
  <si>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</si>
  <si>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</si>
  <si>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</si>
  <si>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</si>
  <si>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</si>
  <si>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</si>
  <si>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</si>
  <si>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</si>
  <si>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</si>
  <si>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</si>
  <si>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</si>
  <si>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</si>
  <si>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</si>
  <si>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</si>
  <si>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</si>
  <si>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</si>
  <si>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</si>
  <si>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</si>
  <si>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</si>
  <si>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</si>
  <si>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</si>
  <si>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</si>
  <si>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</si>
  <si>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</si>
  <si>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</si>
  <si>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</si>
  <si>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</si>
  <si>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</si>
  <si>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</si>
  <si>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</si>
  <si>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</si>
  <si>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</si>
  <si>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</si>
  <si>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</si>
  <si>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</si>
  <si>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</si>
  <si>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</si>
  <si>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</si>
  <si>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</si>
  <si>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</si>
  <si>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</si>
  <si>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</si>
  <si>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</si>
  <si>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</si>
  <si>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</si>
  <si>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</si>
  <si>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</si>
  <si>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</si>
  <si>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</si>
  <si>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</si>
  <si>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</si>
  <si>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</si>
  <si>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</si>
  <si>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</si>
  <si>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</si>
  <si>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</si>
  <si>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</si>
  <si>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</si>
  <si>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</si>
  <si>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</si>
  <si>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</si>
  <si>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</si>
  <si>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</si>
  <si>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</si>
  <si>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</si>
  <si>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</si>
  <si>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</si>
  <si>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</si>
  <si>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</si>
  <si>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</si>
  <si>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</si>
  <si>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</si>
  <si>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</si>
  <si>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</si>
  <si>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</si>
  <si>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</si>
  <si>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</si>
  <si>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</si>
  <si>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</si>
  <si>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</si>
  <si>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</si>
  <si>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</si>
  <si>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</si>
  <si>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</si>
  <si>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</si>
  <si>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</si>
  <si>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</si>
  <si>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</si>
  <si>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</si>
  <si>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</si>
  <si>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</si>
  <si>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</si>
  <si>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</si>
  <si>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</si>
  <si>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</si>
  <si>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</si>
  <si>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</si>
  <si>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</si>
  <si>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</si>
  <si>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</si>
  <si>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</si>
  <si>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</si>
  <si>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</si>
  <si>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</si>
  <si>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</si>
  <si>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</si>
  <si>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</si>
  <si>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</si>
  <si>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</si>
  <si>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</si>
  <si>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</si>
  <si>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</si>
  <si>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</si>
  <si>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</si>
  <si>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</si>
  <si>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</si>
  <si>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</si>
  <si>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</si>
  <si>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</si>
  <si>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</si>
  <si>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</si>
  <si>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</si>
  <si>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</si>
  <si>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</si>
  <si>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</si>
  <si>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</si>
  <si>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</si>
  <si>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</si>
  <si>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</si>
  <si>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</si>
  <si>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</si>
  <si>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</si>
  <si>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</si>
  <si>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</si>
  <si>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</si>
  <si>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</si>
  <si>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</si>
  <si>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</si>
  <si>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</si>
  <si>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</si>
  <si>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</si>
  <si>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</si>
  <si>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</si>
  <si>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</si>
  <si>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</si>
  <si>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</si>
  <si>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</si>
  <si>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</si>
  <si>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</si>
  <si>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</si>
  <si>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</si>
  <si>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</si>
  <si>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</si>
  <si>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</si>
  <si>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</si>
  <si>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</si>
  <si>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</si>
  <si>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</si>
  <si>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</si>
  <si>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</si>
  <si>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</si>
  <si>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</si>
  <si>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</si>
  <si>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</si>
  <si>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</si>
  <si>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</si>
  <si>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</si>
  <si>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</si>
  <si>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</si>
  <si>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</si>
  <si>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</si>
  <si>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</si>
  <si>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</si>
  <si>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</si>
  <si>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</si>
  <si>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</si>
  <si>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</si>
  <si>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</si>
  <si>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</si>
  <si>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</si>
  <si>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</si>
  <si>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</si>
  <si>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</si>
  <si>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</si>
  <si>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</si>
  <si>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</si>
  <si>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</si>
  <si>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</si>
  <si>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</si>
  <si>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</si>
  <si>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</si>
  <si>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</si>
  <si>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</si>
  <si>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</si>
  <si>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</si>
  <si>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</si>
  <si>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</si>
  <si>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</si>
  <si>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</si>
  <si>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</si>
  <si>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</si>
  <si>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</si>
  <si>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</si>
  <si>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</si>
  <si>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</si>
  <si>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</si>
  <si>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</si>
  <si>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</si>
  <si>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</si>
  <si>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</si>
  <si>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</si>
  <si>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</si>
  <si>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</si>
  <si>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</si>
  <si>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</si>
  <si>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</si>
  <si>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</si>
  <si>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</si>
  <si>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</si>
  <si>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</si>
  <si>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</si>
  <si>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</si>
  <si>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</si>
  <si>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</si>
  <si>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</si>
  <si>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</si>
  <si>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</si>
  <si>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</si>
  <si>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</si>
  <si>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</si>
  <si>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</si>
  <si>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</si>
  <si>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</si>
  <si>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</si>
  <si>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</si>
  <si>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</si>
  <si>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</si>
  <si>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</si>
  <si>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</si>
  <si>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</si>
  <si>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</si>
  <si>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</si>
  <si>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</si>
  <si>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</si>
  <si>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</si>
  <si>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</si>
  <si>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</si>
  <si>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</si>
  <si>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</si>
  <si>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</si>
  <si>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</si>
  <si>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</si>
  <si>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</si>
  <si>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</si>
  <si>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</si>
  <si>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</si>
  <si>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</si>
  <si>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</si>
  <si>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</si>
  <si>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</si>
  <si>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</si>
  <si>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</si>
  <si>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</si>
  <si>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</si>
  <si>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</si>
  <si>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</si>
  <si>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</si>
  <si>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</si>
  <si>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</si>
  <si>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</si>
  <si>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</si>
  <si>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</si>
  <si>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</si>
  <si>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</si>
  <si>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</si>
  <si>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</si>
  <si>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</si>
  <si>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</si>
  <si>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</si>
  <si>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</si>
  <si>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</si>
  <si>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</si>
  <si>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</si>
  <si>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</si>
  <si>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</si>
  <si>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</si>
  <si>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</si>
  <si>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</si>
  <si>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</si>
  <si>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</si>
  <si>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</si>
  <si>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</si>
  <si>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</si>
  <si>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</si>
  <si>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</si>
  <si>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</si>
  <si>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</si>
  <si>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</si>
  <si>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</si>
  <si>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</si>
  <si>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</si>
  <si>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</si>
  <si>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</si>
  <si>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</si>
  <si>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</si>
  <si>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</si>
  <si>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</si>
  <si>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</si>
  <si>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</si>
  <si>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</si>
  <si>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</si>
  <si>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</si>
  <si>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</si>
  <si>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</si>
  <si>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</si>
  <si>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</si>
  <si>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</si>
  <si>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</si>
  <si>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</si>
  <si>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</si>
  <si>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</si>
  <si>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</si>
  <si>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</si>
  <si>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</si>
  <si>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</si>
  <si>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</si>
  <si>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</si>
  <si>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</si>
  <si>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</si>
  <si>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</si>
  <si>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</si>
  <si>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</si>
  <si>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</si>
  <si>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</si>
  <si>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</si>
  <si>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</si>
  <si>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</si>
  <si>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</si>
  <si>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</si>
  <si>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</si>
  <si>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</si>
  <si>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</si>
  <si>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</si>
  <si>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</si>
  <si>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</si>
  <si>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</si>
  <si>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</si>
  <si>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</si>
  <si>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</si>
  <si>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</si>
  <si>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</si>
  <si>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</si>
  <si>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</si>
  <si>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</si>
  <si>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</si>
  <si>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</si>
  <si>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</si>
  <si>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</si>
  <si>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</si>
  <si>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</si>
  <si>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</si>
  <si>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</si>
  <si>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</si>
  <si>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</si>
  <si>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</si>
  <si>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</si>
  <si>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</si>
  <si>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</si>
  <si>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</si>
  <si>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</si>
  <si>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</si>
  <si>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</si>
  <si>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</si>
  <si>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</si>
  <si>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</si>
  <si>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</si>
  <si>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</si>
  <si>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</si>
  <si>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</si>
  <si>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</si>
  <si>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</si>
  <si>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</si>
  <si>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</si>
  <si>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</si>
  <si>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</si>
  <si>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</si>
  <si>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</si>
  <si>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</si>
  <si>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</si>
  <si>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</si>
  <si>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</si>
  <si>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</si>
  <si>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</si>
  <si>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</si>
  <si>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</si>
  <si>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</si>
  <si>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</si>
  <si>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</si>
  <si>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</si>
  <si>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</si>
  <si>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</si>
  <si>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</si>
  <si>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</si>
  <si>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</si>
  <si>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</si>
  <si>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</si>
  <si>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</si>
  <si>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</si>
  <si>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</si>
  <si>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</si>
  <si>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</si>
  <si>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</si>
  <si>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</si>
  <si>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</si>
  <si>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</si>
  <si>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</si>
  <si>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</si>
  <si>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</si>
  <si>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</si>
  <si>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</si>
  <si>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</si>
  <si>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</si>
  <si>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</si>
  <si>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</si>
  <si>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</si>
  <si>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</si>
  <si>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</si>
  <si>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</si>
  <si>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</si>
  <si>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</si>
  <si>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</si>
  <si>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</si>
  <si>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</si>
  <si>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</si>
  <si>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</si>
  <si>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</si>
  <si>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</si>
  <si>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</si>
  <si>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</si>
  <si>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</si>
  <si>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</si>
  <si>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</si>
  <si>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</si>
  <si>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</si>
  <si>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</si>
  <si>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</si>
  <si>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</si>
  <si>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</si>
  <si>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</si>
  <si>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</si>
  <si>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</si>
  <si>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</si>
  <si>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</si>
  <si>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</si>
  <si>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</si>
  <si>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</si>
  <si>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</si>
  <si>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</si>
  <si>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</si>
  <si>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</si>
  <si>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</si>
  <si>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</si>
  <si>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</si>
  <si>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</si>
  <si>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</si>
  <si>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</si>
  <si>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</si>
  <si>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</si>
  <si>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</si>
  <si>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</si>
  <si>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</si>
  <si>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</si>
  <si>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</si>
  <si>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</si>
  <si>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</si>
  <si>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</si>
  <si>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</si>
  <si>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</si>
  <si>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</si>
  <si>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</si>
  <si>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</si>
  <si>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</si>
  <si>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</si>
  <si>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</si>
  <si>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</si>
  <si>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</si>
  <si>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</si>
  <si>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</si>
  <si>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</si>
  <si>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</si>
  <si>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</si>
  <si>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</si>
  <si>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</si>
  <si>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</si>
  <si>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</si>
  <si>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</si>
  <si>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</si>
  <si>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</si>
  <si>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</si>
  <si>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</si>
  <si>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</si>
  <si>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</si>
  <si>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</si>
  <si>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</si>
  <si>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</si>
  <si>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</si>
  <si>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</si>
  <si>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</si>
  <si>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</si>
  <si>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</si>
  <si>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</si>
  <si>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</si>
  <si>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</si>
  <si>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</si>
  <si>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</si>
  <si>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</si>
  <si>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</si>
  <si>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</si>
  <si>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</si>
  <si>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</si>
  <si>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</si>
  <si>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</si>
  <si>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</si>
  <si>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</si>
  <si>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</si>
  <si>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</si>
  <si>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</si>
  <si>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</si>
  <si>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</si>
  <si>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</si>
  <si>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</si>
  <si>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</si>
  <si>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</si>
  <si>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</si>
  <si>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</si>
  <si>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</si>
  <si>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</si>
  <si>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</si>
  <si>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</si>
  <si>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</si>
  <si>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</si>
  <si>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</si>
  <si>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</si>
  <si>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</si>
  <si>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</si>
  <si>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</si>
  <si>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</si>
  <si>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</si>
  <si>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</si>
  <si>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</si>
  <si>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</si>
  <si>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</si>
  <si>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</si>
  <si>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</si>
  <si>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</si>
  <si>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</si>
  <si>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</si>
  <si>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</si>
  <si>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</si>
  <si>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</si>
  <si>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</si>
  <si>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</si>
  <si>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</si>
  <si>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</si>
  <si>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</si>
  <si>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</si>
  <si>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</si>
  <si>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</si>
  <si>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</si>
  <si>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</si>
  <si>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</si>
  <si>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</si>
  <si>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</si>
  <si>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</si>
  <si>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</si>
  <si>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</si>
  <si>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</si>
  <si>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</si>
  <si>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</si>
  <si>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</si>
  <si>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</si>
  <si>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</si>
  <si>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</si>
  <si>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</si>
  <si>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</si>
  <si>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</si>
  <si>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</si>
  <si>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</si>
  <si>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</si>
  <si>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</si>
  <si>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</si>
  <si>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</si>
  <si>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</si>
  <si>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</si>
  <si>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</si>
  <si>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</si>
  <si>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</si>
  <si>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</si>
  <si>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</si>
  <si>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</si>
  <si>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</si>
  <si>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</si>
  <si>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</si>
  <si>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</si>
  <si>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</si>
  <si>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</si>
  <si>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</si>
  <si>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</si>
  <si>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</si>
  <si>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</si>
  <si>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</si>
  <si>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</si>
  <si>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</si>
  <si>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</si>
  <si>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</si>
  <si>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</si>
  <si>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</si>
  <si>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</si>
  <si>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</si>
  <si>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</si>
  <si>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</si>
  <si>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</si>
  <si>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</si>
  <si>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</si>
  <si>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</si>
  <si>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</si>
  <si>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</si>
  <si>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</si>
  <si>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</si>
  <si>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</si>
  <si>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</si>
  <si>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</si>
  <si>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</si>
  <si>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</si>
  <si>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</si>
  <si>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</si>
  <si>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</si>
  <si>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</si>
  <si>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</si>
  <si>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</si>
  <si>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</si>
  <si>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</si>
  <si>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</si>
  <si>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</si>
  <si>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</si>
  <si>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</si>
  <si>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</si>
  <si>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</si>
  <si>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</si>
  <si>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</si>
  <si>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</si>
  <si>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</si>
  <si>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</si>
  <si>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</si>
  <si>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</si>
  <si>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</si>
  <si>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</si>
  <si>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</si>
  <si>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</si>
  <si>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</si>
  <si>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</si>
  <si>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</si>
  <si>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</si>
  <si>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</si>
  <si>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</si>
  <si>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</si>
  <si>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</si>
  <si>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</si>
  <si>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</si>
  <si>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</si>
  <si>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</si>
  <si>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</si>
  <si>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</si>
  <si>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</si>
  <si>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</si>
  <si>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</si>
  <si>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</si>
  <si>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</si>
  <si>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</si>
  <si>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</si>
  <si>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</si>
  <si>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</si>
  <si>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</si>
  <si>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</si>
  <si>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</si>
  <si>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</si>
  <si>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</si>
  <si>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</si>
  <si>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</si>
  <si>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</si>
  <si>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</si>
  <si>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</si>
  <si>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</si>
  <si>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</si>
  <si>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</si>
  <si>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</si>
  <si>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</si>
  <si>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</si>
  <si>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</si>
  <si>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</si>
  <si>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</si>
  <si>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</si>
  <si>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</si>
  <si>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</si>
  <si>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</si>
  <si>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</si>
  <si>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</si>
  <si>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</si>
  <si>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</si>
  <si>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</si>
  <si>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</si>
  <si>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</si>
  <si>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</si>
  <si>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</si>
  <si>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</si>
  <si>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</si>
  <si>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</si>
  <si>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</si>
  <si>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</si>
  <si>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</si>
  <si>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</si>
  <si>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</si>
  <si>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</si>
  <si>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</si>
  <si>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</si>
  <si>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</si>
  <si>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</si>
  <si>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</si>
  <si>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</si>
  <si>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</si>
  <si>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</si>
  <si>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</si>
  <si>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</si>
  <si>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</si>
  <si>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</si>
  <si>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</si>
  <si>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</si>
  <si>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</si>
  <si>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</si>
  <si>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</si>
  <si>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</si>
  <si>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</si>
  <si>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</si>
  <si>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</si>
  <si>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</si>
  <si>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</si>
  <si>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</si>
  <si>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</si>
  <si>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</si>
  <si>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</si>
  <si>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</si>
  <si>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</si>
  <si>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</si>
  <si>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</si>
  <si>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</si>
  <si>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</si>
  <si>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</si>
  <si>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</si>
  <si>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</si>
  <si>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</si>
  <si>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</si>
  <si>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</si>
  <si>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</si>
  <si>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</si>
  <si>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</si>
  <si>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</si>
  <si>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</si>
  <si>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</si>
  <si>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</si>
  <si>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</si>
  <si>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</si>
  <si>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</si>
  <si>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</si>
  <si>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</si>
  <si>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</si>
  <si>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</si>
  <si>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</si>
  <si>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</si>
  <si>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</si>
  <si>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</si>
  <si>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</si>
  <si>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</si>
  <si>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</si>
  <si>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</si>
  <si>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</si>
  <si>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</si>
  <si>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</si>
  <si>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</si>
  <si>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</si>
  <si>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</si>
  <si>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</si>
  <si>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</si>
  <si>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</si>
  <si>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</si>
  <si>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</si>
  <si>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</si>
  <si>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</si>
  <si>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</si>
  <si>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</si>
  <si>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</si>
  <si>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</si>
  <si>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</si>
  <si>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</si>
  <si>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</si>
  <si>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</si>
  <si>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</si>
  <si>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</si>
  <si>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</si>
  <si>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</si>
  <si>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</si>
  <si>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</si>
  <si>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</si>
  <si>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</si>
  <si>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</si>
  <si>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</si>
  <si>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</si>
  <si>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</si>
  <si>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</si>
  <si>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</si>
  <si>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</si>
  <si>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</si>
  <si>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</si>
  <si>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</si>
  <si>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</si>
  <si>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</si>
  <si>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</si>
  <si>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</si>
  <si>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</si>
  <si>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</si>
  <si>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</si>
  <si>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</si>
  <si>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</si>
  <si>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</si>
  <si>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</si>
  <si>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</si>
  <si>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</si>
  <si>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</si>
  <si>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</si>
  <si>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</si>
  <si>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</si>
  <si>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</si>
  <si>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</si>
  <si>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</si>
  <si>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</si>
  <si>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</si>
  <si>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</si>
  <si>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</si>
  <si>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</si>
  <si>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</si>
  <si>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</si>
  <si>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</si>
  <si>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</si>
  <si>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</si>
  <si>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</si>
  <si>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</si>
  <si>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</si>
  <si>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</si>
  <si>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</si>
  <si>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</si>
  <si>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</si>
  <si>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</si>
  <si>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</si>
  <si>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</si>
  <si>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</si>
  <si>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</si>
  <si>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</si>
  <si>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</si>
  <si>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</si>
  <si>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</si>
  <si>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</si>
  <si>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</si>
  <si>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</si>
  <si>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</si>
  <si>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</si>
  <si>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</si>
  <si>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</si>
  <si>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</si>
  <si>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</si>
  <si>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</si>
  <si>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</si>
  <si>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</si>
  <si>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</si>
  <si>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</si>
  <si>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</si>
  <si>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</si>
  <si>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</si>
  <si>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</si>
  <si>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</si>
  <si>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</si>
  <si>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</si>
  <si>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</si>
  <si>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</si>
  <si>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</si>
  <si>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</si>
  <si>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</si>
  <si>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</si>
  <si>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</si>
  <si>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</si>
  <si>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</si>
  <si>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</si>
  <si>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</si>
  <si>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</si>
  <si>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</si>
  <si>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</si>
  <si>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</si>
  <si>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</si>
  <si>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</si>
  <si>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</si>
  <si>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</si>
  <si>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</si>
  <si>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</si>
  <si>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</si>
  <si>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</si>
  <si>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</si>
  <si>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</si>
  <si>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</si>
  <si>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</si>
  <si>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</si>
  <si>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</si>
  <si>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</si>
  <si>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</si>
  <si>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</si>
  <si>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</si>
  <si>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</si>
  <si>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</si>
  <si>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</si>
  <si>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</si>
  <si>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</si>
  <si>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</si>
  <si>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</si>
  <si>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</si>
  <si>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</si>
  <si>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</si>
  <si>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</si>
  <si>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</si>
  <si>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</si>
  <si>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</si>
  <si>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</si>
  <si>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</si>
  <si>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</si>
  <si>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</si>
  <si>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</si>
  <si>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</si>
  <si>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</si>
  <si>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</si>
  <si>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</si>
  <si>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</si>
  <si>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</si>
  <si>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</si>
  <si>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</si>
  <si>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</si>
  <si>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</si>
  <si>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</si>
  <si>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</si>
  <si>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</si>
  <si>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</si>
  <si>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</si>
  <si>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</si>
  <si>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</si>
  <si>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</si>
  <si>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</si>
  <si>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</si>
  <si>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</si>
  <si>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</si>
  <si>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</si>
  <si>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</si>
  <si>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</si>
  <si>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</si>
  <si>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</si>
  <si>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</si>
  <si>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</si>
  <si>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</si>
  <si>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</si>
  <si>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</si>
  <si>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</si>
  <si>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</si>
  <si>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</si>
  <si>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</si>
  <si>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</si>
  <si>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</si>
  <si>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</si>
  <si>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</si>
  <si>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</si>
  <si>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</si>
  <si>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</si>
  <si>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</si>
  <si>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</si>
  <si>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</si>
  <si>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</si>
  <si>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</si>
  <si>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</si>
  <si>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</si>
  <si>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</si>
  <si>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</si>
  <si>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</si>
  <si>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</si>
  <si>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</si>
  <si>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</si>
  <si>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</si>
  <si>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</si>
  <si>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</si>
  <si>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</si>
  <si>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</si>
  <si>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</si>
  <si>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</si>
  <si>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</si>
  <si>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</si>
  <si>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</si>
  <si>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</si>
  <si>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</si>
  <si>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</si>
  <si>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</si>
  <si>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</si>
  <si>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</si>
  <si>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</si>
  <si>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</si>
  <si>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</si>
  <si>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</si>
  <si>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</si>
  <si>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</si>
  <si>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</si>
  <si>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</si>
  <si>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</si>
  <si>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</si>
  <si>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</si>
  <si>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</si>
  <si>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</si>
  <si>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</si>
  <si>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</si>
  <si>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</si>
  <si>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</si>
  <si>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</si>
  <si>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</si>
  <si>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</si>
  <si>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</si>
  <si>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</si>
  <si>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</si>
  <si>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</si>
  <si>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</si>
  <si>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</si>
  <si>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</si>
  <si>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</si>
  <si>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</si>
  <si>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</si>
  <si>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</si>
  <si>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</si>
  <si>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</si>
  <si>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</si>
  <si>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</si>
  <si>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</si>
  <si>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</si>
  <si>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</si>
  <si>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</si>
  <si>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</si>
  <si>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</si>
  <si>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</si>
  <si>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</si>
  <si>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</si>
  <si>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</si>
  <si>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</si>
  <si>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</si>
  <si>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</si>
  <si>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</si>
  <si>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</si>
  <si>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</si>
  <si>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</si>
  <si>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</si>
  <si>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</si>
  <si>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</si>
  <si>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</si>
  <si>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</si>
  <si>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</si>
  <si>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</si>
  <si>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</si>
  <si>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</si>
  <si>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</si>
  <si>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</si>
  <si>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</si>
  <si>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</si>
  <si>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</si>
  <si>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</si>
  <si>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</si>
  <si>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</si>
  <si>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</si>
  <si>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</si>
  <si>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</si>
  <si>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</si>
  <si>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</si>
  <si>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</si>
  <si>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</si>
  <si>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</si>
  <si>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</si>
  <si>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</si>
  <si>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</si>
  <si>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</si>
  <si>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</si>
  <si>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</si>
  <si>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</si>
  <si>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</si>
  <si>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</si>
  <si>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</si>
  <si>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</si>
  <si>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</si>
  <si>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</si>
  <si>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</si>
  <si>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</si>
  <si>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</si>
  <si>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</si>
  <si>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</si>
  <si>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</si>
  <si>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</si>
  <si>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</si>
  <si>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</si>
  <si>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</si>
  <si>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</si>
  <si>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</si>
  <si>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</si>
  <si>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</si>
  <si>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</si>
  <si>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</si>
  <si>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</si>
  <si>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</si>
  <si>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</si>
  <si>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</si>
  <si>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</si>
  <si>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</si>
  <si>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</si>
  <si>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</si>
  <si>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</si>
  <si>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</si>
  <si>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</si>
  <si>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</si>
  <si>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</si>
  <si>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</si>
  <si>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</si>
  <si>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</si>
  <si>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</si>
  <si>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</si>
  <si>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</si>
  <si>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</si>
  <si>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</si>
  <si>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</si>
  <si>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</si>
  <si>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</si>
  <si>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</si>
  <si>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</si>
  <si>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</si>
  <si>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</si>
  <si>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</si>
  <si>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</si>
  <si>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</si>
  <si>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</si>
  <si>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</si>
  <si>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</si>
  <si>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</si>
  <si>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</si>
  <si>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</si>
  <si>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</si>
  <si>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</si>
  <si>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</si>
  <si>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</si>
  <si>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</si>
  <si>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</si>
  <si>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</si>
  <si>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</si>
  <si>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</si>
  <si>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</si>
  <si>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</si>
  <si>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</si>
  <si>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</si>
  <si>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</si>
  <si>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</si>
  <si>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</si>
  <si>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</si>
  <si>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</si>
  <si>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</si>
  <si>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</si>
  <si>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</si>
  <si>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</si>
  <si>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</si>
  <si>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</si>
  <si>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</si>
  <si>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</si>
  <si>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</si>
  <si>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</si>
  <si>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</si>
  <si>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</si>
  <si>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</si>
  <si>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</si>
  <si>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</si>
  <si>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</si>
  <si>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</si>
  <si>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</si>
  <si>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</si>
  <si>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</si>
  <si>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</si>
  <si>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</si>
  <si>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</si>
  <si>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</si>
  <si>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</si>
  <si>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</si>
  <si>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</si>
  <si>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</si>
  <si>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</si>
  <si>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</si>
  <si>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</si>
  <si>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</si>
  <si>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</si>
  <si>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</si>
  <si>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</si>
  <si>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</si>
  <si>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</si>
  <si>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</si>
  <si>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</si>
  <si>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</si>
  <si>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</si>
  <si>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</si>
  <si>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</si>
  <si>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</si>
  <si>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</si>
  <si>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</si>
  <si>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</si>
  <si>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</si>
  <si>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</si>
  <si>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</si>
  <si>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</si>
  <si>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</si>
  <si>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</si>
  <si>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</si>
  <si>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</si>
  <si>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</si>
  <si>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</si>
  <si>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</si>
  <si>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</si>
  <si>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</si>
  <si>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</si>
  <si>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</si>
  <si>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</si>
  <si>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</si>
  <si>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</si>
  <si>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</si>
  <si>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</si>
  <si>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</si>
  <si>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</si>
  <si>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</si>
  <si>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</si>
  <si>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</si>
  <si>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</si>
  <si>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</si>
  <si>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</si>
  <si>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</si>
  <si>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</si>
  <si>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</si>
  <si>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</si>
  <si>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</si>
  <si>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</si>
  <si>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</si>
  <si>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</si>
  <si>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</si>
  <si>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</si>
  <si>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</si>
  <si>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</si>
  <si>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</si>
  <si>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</si>
  <si>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</si>
  <si>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</si>
  <si>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</si>
  <si>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</si>
  <si>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</si>
  <si>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</si>
  <si>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</si>
  <si>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</si>
  <si>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</si>
  <si>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</si>
  <si>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</si>
  <si>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</si>
  <si>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</si>
  <si>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</si>
  <si>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</si>
  <si>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</si>
  <si>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</si>
  <si>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</si>
  <si>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</si>
  <si>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</si>
  <si>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</si>
  <si>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</si>
  <si>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</si>
  <si>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</si>
  <si>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</si>
  <si>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</si>
  <si>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</si>
  <si>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</si>
  <si>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</si>
  <si>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</si>
  <si>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</si>
  <si>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</si>
  <si>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</si>
  <si>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</si>
  <si>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</si>
  <si>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</si>
  <si>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</si>
  <si>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</si>
  <si>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</si>
  <si>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</si>
  <si>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</si>
  <si>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</si>
  <si>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</si>
  <si>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</si>
  <si>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</si>
  <si>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</si>
  <si>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</si>
  <si>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</si>
  <si>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</si>
  <si>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</si>
  <si>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</si>
  <si>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</si>
  <si>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</si>
  <si>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</si>
  <si>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</si>
  <si>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</si>
  <si>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</si>
  <si>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</si>
  <si>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</si>
  <si>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</si>
  <si>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</si>
  <si>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</si>
  <si>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</si>
  <si>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</si>
  <si>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</si>
  <si>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</si>
  <si>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</si>
  <si>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</si>
  <si>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</si>
  <si>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</si>
  <si>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</si>
  <si>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</si>
  <si>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</si>
  <si>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</si>
  <si>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</si>
  <si>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</si>
  <si>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</si>
  <si>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</si>
  <si>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</si>
  <si>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</si>
  <si>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</si>
  <si>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</si>
  <si>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</si>
  <si>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</si>
  <si>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</si>
  <si>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</si>
  <si>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</si>
  <si>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</si>
  <si>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</si>
  <si>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</si>
  <si>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</si>
  <si>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</si>
  <si>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</si>
  <si>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</si>
  <si>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</si>
  <si>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</si>
  <si>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</si>
  <si>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</si>
  <si>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</si>
  <si>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</si>
  <si>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</si>
  <si>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</si>
  <si>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</si>
  <si>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</si>
  <si>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</si>
  <si>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</si>
  <si>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</si>
  <si>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</si>
  <si>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</si>
  <si>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</si>
  <si>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</si>
  <si>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</si>
  <si>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</si>
  <si>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</si>
  <si>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</si>
  <si>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</si>
  <si>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</si>
  <si>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</si>
  <si>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</si>
  <si>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</si>
  <si>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</si>
  <si>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</si>
  <si>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</si>
  <si>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</si>
  <si>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</si>
  <si>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</si>
  <si>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</si>
  <si>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</si>
  <si>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</si>
  <si>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</si>
  <si>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</si>
  <si>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</si>
  <si>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</si>
  <si>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</si>
  <si>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</si>
  <si>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</si>
  <si>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</si>
  <si>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</si>
  <si>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</si>
  <si>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</si>
  <si>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</si>
  <si>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</si>
  <si>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</si>
  <si>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</si>
  <si>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</si>
  <si>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</si>
  <si>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</si>
  <si>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</si>
  <si>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</si>
  <si>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</si>
  <si>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</si>
  <si>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</si>
  <si>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</si>
  <si>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</si>
  <si>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</si>
  <si>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</si>
  <si>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</si>
  <si>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</si>
  <si>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</si>
  <si>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</si>
  <si>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</si>
  <si>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</si>
  <si>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</si>
  <si>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</si>
  <si>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</si>
  <si>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</si>
  <si>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</si>
  <si>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</si>
  <si>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</si>
  <si>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</si>
  <si>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</si>
  <si>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</si>
  <si>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</si>
  <si>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</si>
  <si>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</si>
  <si>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</si>
  <si>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</si>
  <si>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</si>
  <si>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</si>
  <si>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</si>
  <si>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</si>
  <si>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</si>
  <si>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</si>
  <si>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</si>
  <si>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</si>
  <si>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</si>
  <si>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</si>
  <si>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</si>
  <si>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</si>
  <si>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</si>
  <si>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</si>
  <si>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</si>
  <si>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</si>
  <si>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</si>
  <si>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</si>
  <si>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</si>
  <si>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</si>
  <si>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</si>
  <si>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</si>
  <si>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</si>
  <si>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</si>
  <si>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</si>
  <si>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</si>
  <si>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</si>
  <si>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</si>
  <si>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</si>
  <si>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</si>
  <si>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</si>
  <si>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</si>
  <si>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</si>
  <si>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</si>
  <si>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</si>
  <si>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</si>
  <si>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</si>
  <si>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</si>
  <si>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</si>
  <si>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</si>
  <si>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</si>
  <si>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</si>
  <si>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</si>
  <si>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</si>
  <si>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</si>
  <si>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</si>
  <si>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</si>
  <si>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</si>
  <si>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</si>
  <si>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</si>
  <si>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</si>
  <si>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</si>
  <si>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</si>
  <si>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</si>
  <si>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</si>
  <si>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</si>
  <si>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</si>
  <si>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</si>
  <si>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</si>
  <si>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</si>
  <si>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</si>
  <si>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</si>
  <si>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</si>
  <si>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</si>
  <si>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</si>
  <si>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</si>
  <si>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</si>
  <si>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</si>
  <si>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</si>
  <si>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</si>
  <si>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</si>
  <si>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</si>
  <si>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</si>
  <si>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</si>
  <si>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</si>
  <si>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</si>
  <si>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</si>
  <si>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</si>
  <si>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</si>
  <si>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</si>
  <si>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</si>
  <si>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</si>
  <si>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</si>
  <si>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</si>
  <si>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</si>
  <si>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</si>
  <si>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</si>
  <si>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</si>
  <si>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</si>
  <si>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</si>
  <si>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</si>
  <si>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</si>
  <si>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</si>
  <si>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</si>
  <si>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</si>
  <si>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</si>
  <si>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</si>
  <si>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</si>
  <si>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</si>
  <si>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</si>
  <si>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</si>
  <si>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</si>
  <si>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</si>
  <si>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</si>
  <si>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</si>
  <si>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</si>
  <si>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</si>
  <si>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</si>
  <si>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</si>
  <si>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</si>
  <si>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</si>
  <si>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</si>
  <si>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</si>
  <si>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</si>
  <si>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</si>
  <si>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</si>
  <si>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</si>
  <si>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</si>
  <si>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</si>
  <si>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</si>
  <si>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</si>
  <si>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</si>
  <si>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</si>
  <si>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</si>
  <si>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</si>
  <si>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</si>
  <si>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</si>
  <si>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</si>
  <si>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</si>
  <si>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</si>
  <si>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</si>
  <si>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</si>
  <si>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</si>
  <si>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</si>
  <si>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</si>
  <si>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</si>
  <si>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</si>
  <si>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</si>
  <si>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</si>
  <si>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</si>
  <si>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</si>
  <si>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</si>
  <si>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</si>
  <si>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</si>
  <si>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</si>
  <si>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</si>
  <si>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</si>
  <si>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</si>
  <si>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</si>
  <si>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</si>
  <si>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</si>
  <si>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</si>
  <si>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</si>
  <si>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</si>
  <si>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</si>
  <si>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</si>
  <si>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</si>
  <si>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</si>
  <si>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</si>
  <si>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</si>
  <si>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</si>
  <si>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</si>
  <si>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</si>
  <si>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</si>
  <si>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</si>
  <si>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</si>
  <si>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</si>
  <si>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</si>
  <si>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</si>
  <si>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</si>
  <si>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</si>
  <si>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</si>
  <si>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</si>
  <si>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</si>
  <si>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</si>
  <si>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</si>
  <si>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</si>
  <si>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</si>
  <si>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</si>
  <si>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</si>
  <si>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</si>
  <si>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</si>
  <si>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</si>
  <si>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</si>
  <si>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</si>
  <si>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</si>
  <si>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</si>
  <si>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</si>
  <si>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</si>
  <si>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</si>
  <si>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</si>
  <si>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</si>
  <si>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</si>
  <si>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</si>
  <si>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</si>
  <si>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</si>
  <si>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</si>
  <si>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</si>
  <si>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</si>
  <si>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</si>
  <si>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</si>
  <si>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</si>
  <si>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</si>
  <si>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</si>
  <si>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</si>
  <si>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</si>
  <si>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</si>
  <si>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</si>
  <si>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</si>
  <si>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</si>
  <si>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</si>
  <si>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</si>
  <si>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</si>
  <si>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</si>
  <si>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</si>
  <si>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</si>
  <si>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</si>
  <si>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</si>
  <si>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</si>
  <si>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</si>
  <si>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</si>
  <si>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</si>
  <si>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</si>
  <si>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</si>
  <si>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</si>
  <si>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</si>
  <si>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</si>
  <si>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</si>
  <si>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</si>
  <si>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</si>
  <si>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</si>
  <si>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</si>
  <si>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</si>
  <si>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</si>
  <si>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</si>
  <si>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</si>
  <si>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</si>
  <si>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</si>
  <si>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</si>
  <si>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</si>
  <si>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</si>
  <si>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</si>
  <si>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</si>
  <si>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</si>
  <si>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</si>
  <si>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</si>
  <si>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</si>
  <si>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</si>
  <si>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</si>
  <si>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</si>
  <si>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</si>
  <si>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</si>
  <si>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</si>
  <si>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</si>
  <si>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</si>
  <si>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</si>
  <si>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</si>
  <si>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</si>
  <si>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</si>
  <si>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</si>
  <si>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</si>
  <si>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</si>
  <si>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</si>
  <si>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</si>
  <si>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</si>
  <si>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</si>
  <si>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</si>
  <si>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</si>
  <si>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</si>
  <si>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</si>
  <si>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</si>
  <si>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</si>
  <si>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</si>
  <si>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</si>
  <si>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</si>
  <si>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</si>
  <si>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</si>
  <si>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</si>
  <si>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</si>
  <si>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</si>
  <si>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</si>
  <si>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</si>
  <si>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</si>
  <si>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</si>
  <si>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</si>
  <si>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</si>
  <si>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</si>
  <si>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</si>
  <si>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</si>
  <si>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</si>
  <si>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</si>
  <si>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</si>
  <si>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</si>
  <si>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</si>
  <si>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</si>
  <si>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</si>
  <si>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</si>
  <si>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</si>
  <si>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</si>
  <si>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</si>
  <si>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</si>
  <si>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</si>
  <si>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</si>
  <si>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</si>
  <si>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</si>
  <si>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</si>
  <si>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</si>
  <si>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</si>
  <si>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</si>
  <si>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</si>
  <si>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</si>
  <si>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</si>
  <si>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</si>
  <si>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</si>
  <si>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</si>
  <si>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</si>
  <si>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</si>
  <si>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</si>
  <si>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</si>
  <si>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</si>
  <si>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</si>
  <si>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</si>
  <si>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</si>
  <si>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</si>
  <si>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</si>
  <si>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</si>
  <si>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</si>
  <si>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</si>
  <si>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</si>
  <si>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</si>
  <si>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</si>
  <si>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</si>
  <si>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</si>
  <si>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</si>
  <si>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</si>
  <si>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</si>
  <si>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</si>
  <si>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</si>
  <si>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</si>
  <si>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</si>
  <si>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</si>
  <si>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</si>
  <si>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</si>
  <si>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</si>
  <si>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</si>
  <si>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</si>
  <si>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</si>
  <si>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</si>
  <si>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</si>
  <si>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</si>
  <si>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</si>
  <si>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</si>
  <si>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</si>
  <si>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</si>
  <si>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</si>
  <si>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</si>
  <si>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</si>
  <si>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</si>
  <si>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</si>
  <si>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</si>
  <si>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</si>
  <si>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</si>
  <si>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</si>
  <si>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</si>
  <si>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</si>
  <si>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</si>
  <si>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</si>
  <si>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</si>
  <si>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</si>
  <si>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</si>
  <si>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</si>
  <si>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</si>
  <si>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</si>
  <si>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</si>
  <si>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</si>
  <si>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</si>
  <si>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</si>
  <si>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</si>
  <si>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</si>
  <si>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</si>
  <si>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</si>
  <si>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</si>
  <si>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</si>
  <si>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</si>
  <si>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</si>
  <si>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</si>
  <si>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</si>
  <si>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</si>
  <si>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</si>
  <si>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</si>
  <si>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</si>
  <si>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</si>
  <si>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</si>
  <si>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</si>
  <si>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</si>
  <si>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</si>
  <si>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</si>
  <si>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</si>
  <si>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</si>
  <si>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</si>
  <si>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</si>
  <si>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</si>
  <si>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</si>
  <si>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</si>
  <si>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</si>
  <si>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</si>
  <si>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</si>
  <si>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</si>
  <si>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</si>
  <si>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</si>
  <si>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</si>
  <si>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</si>
  <si>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</si>
  <si>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</si>
  <si>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</si>
  <si>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</si>
  <si>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</si>
  <si>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</si>
  <si>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</si>
  <si>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</si>
  <si>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</si>
  <si>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</si>
  <si>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</si>
  <si>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</si>
  <si>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</si>
  <si>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</si>
  <si>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</si>
  <si>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</si>
  <si>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</si>
  <si>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</si>
  <si>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</si>
  <si>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</si>
  <si>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</si>
  <si>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</si>
  <si>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</si>
  <si>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</si>
  <si>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</si>
  <si>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</si>
  <si>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</si>
  <si>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</si>
  <si>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</si>
  <si>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</si>
  <si>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</si>
  <si>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</si>
  <si>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</si>
  <si>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</si>
  <si>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</si>
  <si>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</si>
  <si>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</si>
  <si>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</si>
  <si>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</si>
  <si>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</si>
  <si>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</si>
  <si>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</si>
  <si>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</si>
  <si>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</si>
  <si>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</si>
  <si>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</si>
  <si>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</si>
  <si>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</si>
  <si>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</si>
  <si>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</si>
  <si>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</si>
  <si>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</si>
  <si>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</si>
  <si>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</si>
  <si>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</si>
  <si>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</si>
  <si>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</si>
  <si>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</si>
  <si>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</si>
  <si>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</si>
  <si>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</si>
  <si>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</si>
  <si>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</si>
  <si>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</si>
  <si>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</si>
  <si>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</si>
  <si>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</si>
  <si>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</si>
  <si>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</si>
  <si>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</si>
  <si>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</si>
  <si>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</si>
  <si>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</si>
  <si>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</si>
  <si>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</si>
  <si>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</si>
  <si>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</si>
  <si>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</si>
  <si>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</si>
  <si>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</si>
  <si>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</si>
  <si>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</si>
  <si>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</si>
  <si>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</si>
  <si>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</si>
  <si>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</si>
  <si>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</si>
  <si>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</si>
  <si>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</si>
  <si>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</si>
  <si>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</si>
  <si>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</si>
  <si>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</si>
  <si>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</si>
  <si>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</si>
  <si>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</si>
  <si>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</si>
  <si>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</si>
  <si>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</si>
  <si>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</si>
  <si>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</si>
  <si>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</si>
  <si>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</si>
  <si>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</si>
  <si>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</si>
  <si>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</si>
  <si>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</si>
  <si>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</si>
  <si>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</si>
  <si>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</si>
  <si>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</si>
  <si>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</si>
  <si>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</si>
  <si>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</si>
  <si>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</si>
  <si>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</si>
  <si>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</si>
  <si>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</si>
  <si>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</si>
  <si>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</si>
  <si>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</si>
  <si>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</si>
  <si>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</si>
  <si>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</si>
  <si>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</si>
  <si>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</si>
  <si>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</si>
  <si>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</si>
  <si>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</si>
  <si>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</si>
  <si>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</si>
  <si>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</si>
  <si>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</si>
  <si>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</si>
  <si>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</si>
  <si>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</si>
  <si>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</si>
  <si>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</si>
  <si>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</si>
  <si>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</si>
  <si>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</si>
  <si>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</si>
  <si>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</si>
  <si>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</si>
  <si>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</si>
  <si>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</si>
  <si>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</si>
  <si>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</si>
  <si>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</si>
  <si>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</si>
  <si>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</si>
  <si>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</si>
  <si>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</si>
  <si>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</si>
  <si>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</si>
  <si>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</si>
  <si>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</si>
  <si>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</si>
  <si>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</si>
  <si>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</si>
  <si>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</si>
  <si>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</si>
  <si>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</si>
  <si>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</si>
  <si>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</si>
  <si>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</si>
  <si>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</si>
  <si>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</si>
  <si>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</si>
  <si>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</si>
  <si>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</si>
  <si>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</si>
  <si>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</si>
  <si>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</si>
  <si>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</si>
  <si>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</si>
  <si>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</si>
  <si>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</si>
  <si>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</si>
  <si>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</si>
  <si>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</si>
  <si>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</si>
  <si>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</si>
  <si>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</si>
  <si>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</si>
  <si>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</si>
  <si>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</si>
  <si>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</si>
  <si>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</si>
  <si>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</si>
  <si>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</si>
  <si>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</si>
  <si>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</si>
  <si>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</si>
  <si>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</si>
  <si>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</si>
  <si>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</si>
  <si>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</si>
  <si>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</si>
  <si>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</si>
  <si>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</si>
  <si>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</si>
  <si>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</si>
  <si>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</si>
  <si>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</si>
  <si>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</si>
  <si>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</si>
  <si>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</si>
  <si>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</si>
  <si>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</si>
  <si>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</si>
  <si>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</si>
  <si>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</si>
  <si>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</si>
  <si>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</si>
  <si>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</si>
  <si>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</si>
  <si>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</si>
  <si>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</si>
  <si>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</si>
  <si>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</si>
  <si>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</si>
  <si>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</si>
  <si>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</si>
  <si>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</si>
  <si>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</si>
  <si>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</si>
  <si>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</si>
  <si>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</si>
  <si>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</si>
  <si>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</si>
  <si>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</si>
  <si>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</si>
  <si>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</si>
  <si>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</si>
  <si>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</si>
  <si>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</si>
  <si>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</si>
  <si>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</si>
  <si>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</si>
  <si>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</si>
  <si>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</si>
  <si>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</si>
  <si>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</si>
  <si>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</si>
  <si>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</si>
  <si>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</si>
  <si>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</si>
  <si>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</si>
  <si>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</si>
  <si>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</si>
  <si>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</si>
  <si>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</si>
  <si>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</si>
  <si>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</si>
  <si>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</si>
  <si>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</si>
  <si>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</si>
  <si>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</si>
  <si>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</si>
  <si>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</si>
  <si>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</si>
  <si>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</si>
  <si>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</si>
  <si>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</si>
  <si>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</si>
  <si>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</si>
  <si>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</si>
  <si>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</si>
  <si>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</si>
  <si>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</si>
  <si>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</si>
  <si>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</si>
  <si>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</si>
  <si>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</si>
  <si>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</si>
  <si>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</si>
  <si>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</si>
  <si>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</si>
  <si>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</si>
  <si>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</si>
  <si>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</si>
  <si>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</si>
  <si>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</si>
  <si>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</si>
  <si>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</si>
  <si>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</si>
  <si>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</si>
  <si>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</si>
  <si>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</si>
  <si>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</si>
  <si>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</si>
  <si>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</si>
  <si>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</si>
  <si>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</si>
  <si>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</si>
  <si>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</si>
  <si>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</si>
  <si>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</si>
  <si>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</si>
  <si>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</si>
  <si>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</si>
  <si>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</si>
  <si>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</si>
  <si>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</si>
  <si>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</si>
  <si>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</si>
  <si>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</si>
  <si>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</si>
  <si>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</si>
  <si>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</si>
  <si>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</si>
  <si>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</si>
  <si>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</si>
  <si>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</si>
  <si>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</si>
  <si>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</si>
  <si>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</si>
  <si>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</si>
  <si>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</si>
  <si>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</si>
  <si>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</si>
  <si>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</si>
  <si>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</si>
  <si>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</si>
  <si>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</si>
  <si>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</si>
  <si>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</si>
  <si>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</si>
  <si>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</si>
  <si>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</si>
  <si>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</si>
  <si>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</si>
  <si>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</si>
  <si>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</si>
  <si>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</si>
  <si>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</si>
  <si>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</si>
  <si>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</si>
  <si>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</si>
  <si>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</si>
  <si>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</si>
  <si>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</si>
  <si>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</si>
  <si>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</si>
  <si>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</si>
  <si>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</si>
  <si>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</si>
  <si>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</si>
  <si>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</si>
  <si>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</si>
  <si>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</si>
  <si>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</si>
  <si>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</si>
  <si>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</si>
  <si>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</si>
  <si>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</si>
  <si>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</si>
  <si>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</si>
  <si>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</si>
  <si>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</si>
  <si>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</si>
  <si>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</si>
  <si>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</si>
  <si>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</si>
  <si>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</si>
  <si>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</si>
  <si>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</si>
  <si>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</si>
  <si>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</si>
  <si>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</si>
  <si>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</si>
  <si>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</si>
  <si>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</si>
  <si>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</si>
  <si>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</si>
  <si>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</si>
  <si>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</si>
  <si>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</si>
  <si>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</si>
  <si>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</si>
  <si>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</si>
  <si>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</si>
  <si>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</si>
  <si>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</si>
  <si>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</si>
  <si>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</si>
  <si>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</si>
  <si>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</si>
  <si>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</si>
  <si>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</si>
  <si>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</si>
  <si>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</si>
  <si>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</si>
  <si>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</si>
  <si>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</si>
  <si>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</si>
  <si>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</si>
  <si>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</si>
  <si>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</si>
  <si>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</si>
  <si>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</si>
  <si>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</si>
  <si>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</si>
  <si>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</si>
  <si>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</si>
  <si>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</si>
  <si>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</si>
  <si>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</si>
  <si>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</si>
  <si>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</si>
  <si>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</si>
  <si>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</si>
  <si>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</si>
  <si>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</si>
  <si>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</si>
  <si>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</si>
  <si>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</si>
  <si>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</si>
  <si>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</si>
  <si>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</si>
  <si>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</si>
  <si>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</si>
  <si>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</si>
  <si>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</si>
  <si>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</si>
  <si>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</si>
  <si>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</si>
  <si>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</si>
  <si>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</si>
  <si>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</si>
  <si>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</si>
  <si>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</si>
  <si>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</si>
  <si>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</si>
  <si>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</si>
  <si>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</si>
  <si>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</si>
  <si>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</si>
  <si>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</si>
  <si>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</si>
  <si>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</si>
  <si>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</si>
  <si>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</si>
  <si>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</si>
  <si>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</si>
  <si>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</si>
  <si>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</si>
  <si>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</si>
  <si>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</si>
  <si>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</si>
  <si>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</si>
  <si>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</si>
  <si>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</si>
  <si>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</si>
  <si>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</si>
  <si>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</si>
  <si>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</si>
  <si>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</si>
  <si>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</si>
  <si>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</si>
  <si>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</si>
  <si>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</si>
  <si>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</si>
  <si>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</si>
  <si>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</si>
  <si>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</si>
  <si>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</si>
  <si>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</si>
  <si>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</si>
  <si>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</si>
  <si>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</si>
  <si>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</si>
  <si>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</si>
  <si>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</si>
  <si>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</si>
  <si>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</si>
  <si>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</si>
  <si>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</si>
  <si>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</si>
  <si>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</si>
  <si>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</si>
  <si>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</si>
  <si>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</si>
  <si>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</si>
  <si>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</si>
  <si>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</si>
  <si>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</si>
  <si>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</si>
  <si>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</si>
  <si>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</si>
  <si>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</si>
  <si>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</si>
  <si>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</si>
  <si>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</si>
  <si>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</si>
  <si>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</si>
  <si>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</si>
  <si>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</si>
  <si>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</si>
  <si>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</si>
  <si>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</si>
  <si>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</si>
  <si>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</si>
  <si>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</si>
  <si>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</si>
  <si>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</si>
  <si>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</si>
  <si>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</si>
  <si>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</si>
  <si>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</si>
  <si>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</si>
  <si>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</si>
  <si>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</si>
  <si>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</si>
  <si>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</si>
  <si>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</si>
  <si>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</si>
  <si>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</si>
  <si>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</si>
  <si>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</si>
  <si>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</si>
  <si>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</si>
  <si>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</si>
  <si>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</si>
  <si>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</si>
  <si>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</si>
  <si>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</si>
  <si>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</si>
  <si>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</si>
  <si>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</si>
  <si>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</si>
  <si>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</si>
  <si>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</si>
  <si>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</si>
  <si>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</si>
  <si>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</si>
  <si>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</si>
  <si>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</si>
  <si>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</si>
  <si>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</si>
  <si>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</si>
  <si>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</si>
  <si>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</si>
  <si>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</si>
  <si>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</si>
  <si>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</si>
  <si>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</si>
  <si>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</si>
  <si>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</si>
  <si>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</si>
  <si>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</si>
  <si>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</si>
  <si>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</si>
  <si>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</si>
  <si>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</si>
  <si>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</si>
  <si>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</si>
  <si>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</si>
  <si>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</si>
  <si>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</si>
  <si>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</si>
  <si>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</si>
  <si>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</si>
  <si>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</si>
  <si>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</si>
  <si>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</si>
  <si>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</si>
  <si>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</si>
  <si>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</si>
  <si>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</si>
  <si>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</si>
  <si>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</si>
  <si>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</si>
  <si>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</si>
  <si>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</si>
  <si>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</si>
  <si>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</si>
  <si>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</si>
  <si>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</si>
  <si>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</si>
  <si>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</si>
  <si>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</si>
  <si>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</si>
  <si>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</si>
  <si>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</si>
  <si>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</si>
  <si>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</si>
  <si>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</si>
  <si>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</si>
  <si>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</si>
  <si>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</si>
  <si>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</si>
  <si>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</si>
  <si>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</si>
  <si>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</si>
  <si>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</si>
  <si>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</si>
  <si>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</si>
  <si>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</si>
  <si>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</si>
  <si>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</si>
  <si>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</si>
  <si>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</si>
  <si>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</si>
  <si>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</si>
  <si>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</si>
  <si>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</si>
  <si>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</si>
  <si>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</si>
  <si>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</si>
  <si>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</si>
  <si>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</si>
  <si>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</si>
  <si>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</si>
  <si>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</si>
  <si>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</si>
  <si>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</si>
  <si>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</si>
  <si>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</si>
  <si>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</si>
  <si>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</si>
  <si>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</si>
  <si>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</si>
  <si>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</si>
  <si>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</si>
  <si>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</si>
  <si>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</si>
  <si>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</si>
  <si>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</si>
  <si>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</si>
  <si>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</si>
  <si>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</si>
  <si>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</si>
  <si>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</si>
  <si>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</si>
  <si>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</si>
  <si>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</si>
  <si>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</si>
  <si>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</si>
  <si>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</si>
  <si>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</si>
  <si>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</si>
  <si>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</si>
  <si>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</si>
  <si>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</si>
  <si>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</si>
  <si>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</si>
  <si>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</si>
  <si>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</si>
  <si>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</si>
  <si>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</si>
  <si>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</si>
  <si>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</si>
  <si>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</si>
  <si>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</si>
  <si>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</si>
  <si>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</si>
  <si>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</si>
  <si>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</si>
  <si>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</si>
  <si>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</si>
  <si>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</si>
  <si>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</si>
  <si>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</si>
  <si>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</si>
  <si>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</si>
  <si>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</si>
  <si>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</si>
  <si>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</si>
  <si>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</si>
  <si>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</si>
  <si>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</si>
  <si>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</si>
  <si>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</si>
  <si>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</si>
  <si>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</si>
  <si>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</si>
  <si>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</si>
  <si>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</si>
  <si>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</si>
  <si>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</si>
  <si>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</si>
  <si>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</si>
  <si>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</si>
  <si>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</si>
  <si>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</si>
  <si>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</si>
  <si>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</si>
  <si>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</si>
  <si>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</si>
  <si>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</si>
  <si>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</si>
  <si>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</si>
  <si>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</si>
  <si>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</si>
  <si>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</si>
  <si>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</si>
  <si>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</si>
  <si>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</si>
  <si>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</si>
  <si>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</si>
  <si>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</si>
  <si>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</si>
  <si>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</si>
  <si>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</si>
  <si>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</si>
  <si>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</si>
  <si>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</si>
  <si>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</si>
  <si>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</si>
  <si>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</si>
  <si>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</si>
  <si>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</si>
  <si>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</si>
  <si>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</si>
  <si>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</si>
  <si>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</si>
  <si>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</si>
  <si>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</si>
  <si>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</si>
  <si>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</si>
  <si>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</si>
  <si>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</si>
  <si>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</si>
  <si>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</si>
  <si>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</si>
  <si>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</si>
  <si>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</si>
  <si>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</si>
  <si>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</si>
  <si>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</si>
  <si>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</si>
  <si>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</si>
  <si>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</si>
  <si>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</si>
  <si>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</si>
  <si>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</si>
  <si>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</si>
  <si>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</si>
  <si>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</si>
  <si>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</si>
  <si>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</si>
  <si>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</si>
  <si>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</si>
  <si>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</si>
  <si>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</si>
  <si>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</si>
  <si>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</si>
  <si>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</si>
  <si>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</si>
  <si>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</si>
  <si>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</si>
  <si>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</si>
  <si>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</si>
  <si>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</si>
  <si>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</si>
  <si>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</si>
  <si>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</si>
  <si>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</si>
  <si>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</si>
  <si>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</si>
  <si>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</si>
  <si>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</si>
  <si>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</si>
  <si>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</si>
  <si>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</si>
  <si>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</si>
  <si>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</si>
  <si>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</si>
  <si>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</si>
  <si>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</si>
  <si>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</si>
  <si>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</si>
  <si>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</si>
  <si>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</si>
  <si>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</si>
  <si>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</si>
  <si>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</si>
  <si>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</si>
  <si>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</si>
  <si>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</si>
  <si>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</si>
  <si>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</si>
  <si>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</si>
  <si>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</si>
  <si>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</si>
  <si>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</si>
  <si>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</si>
  <si>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</si>
  <si>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</si>
  <si>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</si>
  <si>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</si>
  <si>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</si>
  <si>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</si>
  <si>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</si>
  <si>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</si>
  <si>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</si>
  <si>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</si>
  <si>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</si>
  <si>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</si>
  <si>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</si>
  <si>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</si>
  <si>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</si>
  <si>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</si>
  <si>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</si>
  <si>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</si>
  <si>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</si>
  <si>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</si>
  <si>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</si>
  <si>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</si>
  <si>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</si>
  <si>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</si>
  <si>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</si>
  <si>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</si>
  <si>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</si>
  <si>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</si>
  <si>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</si>
  <si>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</si>
  <si>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</si>
  <si>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</si>
  <si>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</si>
  <si>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</si>
  <si>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</si>
  <si>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</si>
  <si>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</si>
  <si>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</si>
  <si>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</si>
  <si>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</si>
  <si>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</si>
  <si>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</si>
  <si>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</si>
  <si>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</si>
  <si>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</si>
  <si>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</si>
  <si>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</si>
  <si>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</si>
  <si>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</si>
  <si>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</si>
  <si>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</si>
  <si>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</si>
  <si>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</si>
  <si>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</si>
  <si>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</si>
  <si>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</si>
  <si>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</si>
  <si>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</si>
  <si>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</si>
  <si>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</si>
  <si>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</si>
  <si>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</si>
  <si>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</si>
  <si>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</si>
  <si>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</si>
  <si>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</si>
  <si>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</si>
  <si>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</si>
  <si>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</si>
  <si>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</si>
  <si>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</si>
  <si>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</si>
  <si>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</si>
  <si>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</si>
  <si>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</si>
  <si>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</si>
  <si>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</si>
  <si>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</si>
  <si>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</si>
  <si>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</si>
  <si>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</si>
  <si>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</si>
  <si>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</si>
  <si>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</si>
  <si>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</si>
  <si>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</si>
  <si>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</si>
  <si>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</si>
  <si>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</si>
  <si>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</si>
  <si>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</si>
  <si>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</si>
  <si>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</si>
  <si>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</si>
  <si>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</si>
  <si>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</si>
  <si>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</si>
  <si>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</si>
  <si>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</si>
  <si>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</si>
  <si>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</si>
  <si>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</si>
  <si>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</si>
  <si>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</si>
  <si>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</si>
  <si>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</si>
  <si>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</si>
  <si>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</si>
  <si>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</si>
  <si>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</si>
  <si>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</si>
  <si>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</si>
  <si>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</si>
  <si>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</si>
  <si>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</si>
  <si>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</si>
  <si>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</si>
  <si>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</si>
  <si>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</si>
  <si>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</si>
  <si>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</si>
  <si>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</si>
  <si>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</si>
  <si>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</si>
  <si>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</si>
  <si>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</si>
  <si>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</si>
  <si>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</si>
  <si>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</si>
  <si>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</si>
  <si>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</si>
  <si>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</si>
  <si>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</si>
  <si>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</si>
  <si>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</si>
  <si>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</si>
  <si>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</si>
  <si>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</si>
  <si>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</si>
  <si>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</si>
  <si>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</si>
  <si>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</si>
  <si>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</si>
  <si>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</si>
  <si>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</si>
  <si>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</si>
  <si>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</si>
  <si>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</si>
  <si>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</si>
  <si>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</si>
  <si>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</si>
  <si>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</si>
  <si>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</si>
  <si>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</si>
  <si>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</si>
  <si>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</si>
  <si>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</si>
  <si>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</si>
  <si>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</si>
  <si>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</si>
  <si>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</si>
  <si>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</si>
  <si>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</si>
  <si>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</si>
  <si>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</si>
  <si>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</si>
  <si>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</si>
  <si>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</si>
  <si>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</si>
  <si>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</si>
  <si>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</si>
  <si>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</si>
  <si>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</si>
  <si>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</si>
  <si>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</si>
  <si>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</si>
  <si>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</si>
  <si>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</si>
  <si>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</si>
  <si>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</si>
  <si>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</si>
  <si>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</si>
  <si>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</si>
  <si>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</si>
  <si>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</si>
  <si>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</si>
  <si>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</si>
  <si>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</si>
  <si>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</si>
  <si>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</si>
  <si>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</si>
  <si>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</si>
  <si>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</si>
  <si>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</si>
  <si>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</si>
  <si>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</si>
  <si>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</si>
  <si>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</si>
  <si>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</si>
  <si>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</si>
  <si>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</si>
  <si>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</si>
  <si>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</si>
  <si>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</si>
  <si>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</si>
  <si>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</si>
  <si>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</si>
  <si>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</si>
  <si>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</si>
  <si>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</si>
  <si>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</si>
  <si>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</si>
  <si>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</si>
  <si>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</si>
  <si>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</si>
  <si>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</si>
  <si>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</si>
  <si>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</si>
  <si>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</si>
  <si>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</si>
  <si>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</si>
  <si>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</si>
  <si>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</si>
  <si>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</si>
  <si>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</si>
  <si>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</si>
  <si>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</si>
  <si>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</si>
  <si>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</si>
  <si>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</si>
  <si>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</si>
  <si>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</si>
  <si>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</si>
  <si>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</si>
  <si>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</si>
  <si>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</si>
  <si>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</si>
  <si>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</si>
  <si>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</si>
  <si>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</si>
  <si>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</si>
  <si>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</si>
  <si>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</si>
  <si>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</si>
  <si>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</si>
  <si>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</si>
  <si>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</si>
  <si>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</si>
  <si>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</si>
  <si>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</si>
  <si>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</si>
  <si>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</si>
  <si>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</si>
  <si>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</si>
  <si>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</si>
  <si>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</si>
  <si>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</si>
  <si>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</si>
  <si>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</si>
  <si>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</si>
  <si>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</si>
  <si>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</si>
  <si>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</si>
  <si>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</si>
  <si>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</si>
  <si>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</si>
  <si>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</si>
  <si>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</si>
  <si>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</si>
  <si>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</si>
  <si>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</si>
  <si>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</si>
  <si>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</si>
  <si>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</si>
  <si>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</si>
  <si>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</si>
  <si>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</si>
  <si>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</si>
  <si>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</si>
  <si>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</si>
  <si>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</si>
  <si>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</si>
  <si>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</si>
  <si>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</si>
  <si>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</si>
  <si>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</si>
  <si>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</si>
  <si>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</si>
  <si>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</si>
  <si>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</si>
  <si>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</si>
  <si>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</si>
  <si>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</si>
  <si>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</si>
  <si>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</si>
  <si>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</si>
  <si>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</si>
  <si>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</si>
  <si>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</si>
  <si>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</si>
  <si>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</si>
  <si>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</si>
  <si>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</si>
  <si>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</si>
  <si>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</si>
  <si>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</si>
  <si>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</si>
  <si>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</si>
  <si>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</si>
  <si>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</si>
  <si>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</si>
  <si>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</si>
  <si>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</si>
  <si>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</si>
  <si>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</si>
  <si>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</si>
  <si>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</si>
  <si>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</si>
  <si>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</si>
  <si>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</si>
  <si>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</si>
  <si>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</si>
  <si>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</si>
  <si>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</si>
  <si>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</si>
  <si>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</si>
  <si>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</si>
  <si>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</si>
  <si>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</si>
  <si>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</si>
  <si>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</si>
  <si>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</si>
  <si>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</si>
  <si>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</si>
  <si>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</si>
  <si>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</si>
  <si>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</si>
  <si>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</si>
  <si>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</si>
  <si>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</si>
  <si>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</si>
  <si>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</si>
  <si>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</si>
  <si>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</si>
  <si>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</si>
  <si>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</si>
  <si>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</si>
  <si>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</si>
  <si>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</si>
  <si>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</si>
  <si>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</si>
  <si>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</si>
  <si>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</si>
  <si>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</si>
  <si>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</si>
  <si>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</si>
  <si>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</si>
  <si>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</si>
  <si>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</si>
  <si>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</si>
  <si>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</si>
  <si>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</si>
  <si>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</si>
  <si>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</si>
  <si>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</si>
  <si>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</si>
  <si>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</si>
  <si>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</si>
  <si>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</si>
  <si>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</si>
  <si>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</si>
  <si>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</si>
  <si>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</si>
  <si>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</si>
  <si>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</si>
  <si>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</si>
  <si>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</si>
  <si>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</si>
  <si>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</si>
  <si>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</si>
  <si>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</si>
  <si>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</si>
  <si>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</si>
  <si>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</si>
  <si>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</si>
  <si>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</si>
  <si>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</si>
  <si>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</si>
  <si>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</si>
  <si>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</si>
  <si>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</si>
  <si>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</si>
  <si>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</si>
  <si>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</si>
  <si>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</si>
  <si>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</si>
  <si>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</si>
  <si>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</si>
  <si>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</si>
  <si>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</si>
  <si>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</si>
  <si>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</si>
  <si>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</si>
  <si>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</si>
  <si>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</si>
  <si>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</si>
  <si>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</si>
  <si>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</si>
  <si>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</si>
  <si>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</si>
  <si>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</si>
  <si>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</si>
  <si>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</si>
  <si>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</si>
  <si>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</si>
  <si>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</si>
  <si>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</si>
  <si>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</si>
  <si>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</si>
  <si>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</si>
  <si>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</si>
  <si>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</si>
  <si>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</si>
  <si>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</si>
  <si>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</si>
  <si>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</si>
  <si>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</si>
  <si>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</si>
  <si>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</si>
  <si>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</si>
  <si>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</si>
  <si>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</si>
  <si>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</si>
  <si>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</si>
  <si>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</si>
  <si>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</si>
  <si>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</si>
  <si>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</si>
  <si>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</si>
  <si>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</si>
  <si>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</si>
  <si>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</si>
  <si>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</si>
  <si>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</si>
  <si>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</si>
  <si>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</si>
  <si>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</si>
  <si>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</si>
  <si>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</si>
  <si>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</si>
  <si>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</si>
  <si>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</si>
  <si>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</si>
  <si>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</si>
  <si>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</si>
  <si>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</si>
  <si>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</si>
  <si>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</si>
  <si>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</si>
  <si>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</si>
  <si>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</si>
  <si>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</si>
  <si>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</si>
  <si>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</si>
  <si>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</si>
  <si>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</si>
  <si>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</si>
  <si>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</si>
  <si>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</si>
  <si>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</si>
  <si>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</si>
  <si>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</si>
  <si>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</si>
  <si>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</si>
  <si>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</si>
  <si>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</si>
  <si>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</si>
  <si>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</si>
  <si>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</si>
  <si>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</si>
  <si>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</si>
  <si>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</si>
  <si>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</si>
  <si>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</si>
  <si>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</si>
  <si>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</si>
  <si>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</si>
  <si>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</si>
  <si>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</si>
  <si>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</si>
  <si>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</si>
  <si>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</si>
  <si>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</si>
  <si>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</si>
  <si>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</si>
  <si>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</si>
  <si>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</si>
  <si>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</si>
  <si>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</si>
  <si>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</si>
  <si>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</si>
  <si>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</si>
  <si>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</si>
  <si>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</si>
  <si>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</si>
  <si>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</si>
  <si>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</si>
  <si>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</si>
  <si>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</si>
  <si>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</si>
  <si>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</si>
  <si>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</si>
  <si>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</si>
  <si>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</si>
  <si>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</si>
  <si>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</si>
  <si>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</si>
  <si>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</si>
  <si>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</si>
  <si>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</si>
  <si>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</si>
  <si>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</si>
  <si>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</si>
  <si>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</si>
  <si>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</si>
  <si>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</si>
  <si>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</si>
  <si>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</si>
  <si>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</si>
  <si>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</si>
  <si>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</si>
  <si>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</si>
  <si>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</si>
  <si>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</si>
  <si>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</si>
  <si>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</si>
  <si>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</si>
  <si>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</si>
  <si>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</si>
  <si>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</si>
  <si>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</si>
  <si>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</si>
  <si>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</si>
  <si>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</si>
  <si>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</si>
  <si>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</si>
  <si>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</si>
  <si>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</si>
  <si>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</si>
  <si>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</si>
  <si>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</si>
  <si>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</si>
  <si>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</si>
  <si>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</si>
  <si>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</si>
  <si>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</si>
  <si>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</si>
  <si>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</si>
  <si>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</si>
  <si>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</si>
  <si>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</si>
  <si>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</si>
  <si>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</si>
  <si>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</si>
  <si>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</si>
  <si>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</si>
  <si>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</si>
  <si>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</si>
  <si>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</si>
  <si>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</si>
  <si>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</si>
  <si>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</si>
  <si>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</si>
  <si>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</si>
  <si>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</si>
  <si>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</si>
  <si>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</si>
  <si>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</si>
  <si>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</si>
  <si>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</si>
  <si>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</si>
  <si>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</si>
  <si>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</si>
  <si>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</si>
  <si>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</si>
  <si>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</si>
  <si>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</si>
  <si>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</si>
  <si>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</si>
  <si>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</si>
  <si>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</si>
  <si>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</si>
  <si>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</si>
  <si>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</si>
  <si>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</si>
  <si>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</si>
  <si>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</si>
  <si>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</si>
  <si>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</si>
  <si>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</si>
  <si>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</si>
  <si>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</si>
  <si>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</si>
  <si>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</si>
  <si>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</si>
  <si>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</si>
  <si>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</si>
  <si>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</si>
  <si>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</si>
  <si>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</si>
  <si>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</si>
  <si>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</si>
  <si>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</si>
  <si>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</si>
  <si>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</si>
  <si>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</si>
  <si>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</si>
  <si>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</si>
  <si>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</si>
  <si>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</si>
  <si>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</si>
  <si>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</si>
  <si>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</si>
  <si>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</si>
  <si>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</si>
  <si>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</si>
  <si>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</si>
  <si>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</si>
  <si>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</si>
  <si>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</si>
  <si>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</si>
  <si>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</si>
  <si>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</si>
  <si>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</si>
  <si>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</si>
  <si>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</si>
  <si>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</si>
  <si>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</si>
  <si>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</si>
  <si>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</si>
  <si>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</si>
  <si>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</si>
  <si>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</si>
  <si>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</si>
  <si>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</si>
  <si>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</si>
  <si>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</si>
  <si>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</si>
  <si>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</si>
  <si>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</si>
  <si>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</si>
  <si>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</si>
  <si>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</si>
  <si>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</si>
  <si>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</si>
  <si>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</si>
  <si>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</si>
  <si>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</si>
  <si>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</si>
  <si>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</si>
  <si>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</si>
  <si>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</si>
  <si>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</si>
  <si>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</si>
  <si>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</si>
  <si>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</si>
  <si>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</si>
  <si>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</si>
  <si>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</si>
  <si>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</si>
  <si>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</si>
  <si>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</si>
  <si>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</si>
  <si>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</si>
  <si>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</si>
  <si>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</si>
  <si>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</si>
  <si>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</si>
  <si>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</si>
  <si>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</si>
  <si>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</si>
  <si>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</si>
  <si>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</si>
  <si>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</si>
  <si>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</si>
  <si>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</si>
  <si>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</si>
  <si>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</si>
  <si>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</si>
  <si>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</si>
  <si>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</si>
  <si>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</si>
  <si>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</si>
  <si>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</si>
  <si>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</si>
  <si>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</si>
  <si>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</si>
  <si>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</si>
  <si>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</si>
  <si>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</si>
  <si>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</si>
  <si>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</si>
  <si>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</si>
  <si>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</si>
  <si>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</si>
  <si>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</si>
  <si>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</si>
  <si>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</si>
  <si>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</si>
  <si>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</si>
  <si>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</si>
  <si>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</si>
  <si>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</si>
  <si>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</si>
  <si>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</si>
  <si>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</si>
  <si>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</si>
  <si>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</si>
  <si>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</si>
  <si>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</si>
  <si>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</si>
  <si>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</si>
  <si>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</si>
  <si>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</si>
  <si>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</si>
  <si>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</si>
  <si>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</si>
  <si>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</si>
  <si>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</si>
  <si>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</si>
  <si>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</si>
  <si>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</si>
  <si>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</si>
  <si>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</si>
  <si>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</si>
  <si>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</si>
  <si>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</si>
  <si>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</si>
  <si>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</si>
  <si>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</si>
  <si>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</si>
  <si>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</si>
  <si>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</si>
  <si>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</si>
  <si>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</si>
  <si>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</si>
  <si>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</si>
  <si>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</si>
  <si>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</si>
  <si>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</si>
  <si>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</si>
  <si>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</si>
  <si>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</si>
  <si>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</si>
  <si>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</si>
  <si>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</si>
  <si>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</si>
  <si>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</si>
  <si>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</si>
  <si>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</si>
  <si>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</si>
  <si>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</si>
  <si>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</si>
  <si>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</si>
  <si>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</si>
  <si>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</si>
  <si>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</si>
  <si>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</si>
  <si>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</si>
  <si>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</si>
  <si>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</si>
  <si>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</si>
  <si>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</si>
  <si>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</si>
  <si>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</si>
  <si>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</si>
  <si>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</si>
  <si>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</si>
  <si>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</si>
  <si>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</si>
  <si>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</si>
  <si>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</si>
  <si>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</si>
  <si>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</si>
  <si>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</si>
  <si>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</si>
  <si>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</si>
  <si>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</si>
  <si>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</si>
  <si>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</si>
  <si>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</si>
  <si>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</si>
  <si>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</si>
  <si>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</si>
  <si>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</si>
  <si>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</si>
  <si>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</si>
  <si>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</si>
  <si>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</si>
  <si>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</si>
  <si>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</si>
  <si>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</si>
  <si>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</si>
  <si>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</si>
  <si>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</si>
  <si>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</si>
  <si>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</si>
  <si>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</si>
  <si>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</si>
  <si>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</si>
  <si>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</si>
  <si>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</si>
  <si>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</si>
  <si>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</si>
  <si>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</si>
  <si>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</si>
  <si>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</si>
  <si>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</si>
  <si>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</si>
  <si>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</si>
  <si>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</si>
  <si>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</si>
  <si>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</si>
  <si>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</si>
  <si>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</si>
  <si>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</si>
  <si>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</si>
  <si>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</si>
  <si>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</si>
  <si>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</si>
  <si>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</si>
  <si>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</si>
  <si>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</si>
  <si>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</si>
  <si>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</si>
  <si>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</si>
  <si>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</si>
  <si>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</si>
  <si>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</si>
  <si>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</si>
  <si>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</si>
  <si>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</si>
  <si>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</si>
  <si>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</si>
  <si>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</si>
  <si>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</si>
  <si>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</si>
  <si>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</si>
  <si>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</si>
  <si>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</si>
  <si>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</si>
  <si>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</si>
  <si>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</si>
  <si>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</si>
  <si>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</si>
  <si>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</si>
  <si>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</si>
  <si>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</si>
  <si>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</si>
  <si>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</si>
  <si>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</si>
  <si>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</si>
  <si>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</si>
  <si>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</si>
  <si>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</si>
  <si>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</si>
  <si>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</si>
  <si>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</si>
  <si>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</si>
  <si>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</si>
  <si>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</si>
  <si>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</si>
  <si>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</si>
  <si>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</si>
  <si>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</si>
  <si>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</si>
  <si>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</si>
  <si>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</si>
  <si>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</si>
  <si>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</si>
  <si>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</si>
  <si>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</si>
  <si>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</si>
  <si>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</si>
  <si>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</si>
  <si>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</si>
  <si>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</si>
  <si>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</si>
  <si>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</si>
  <si>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</si>
  <si>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</si>
  <si>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</si>
  <si>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</si>
  <si>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</si>
  <si>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</si>
  <si>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</si>
  <si>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</si>
  <si>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</si>
  <si>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</si>
  <si>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</si>
  <si>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</si>
  <si>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</si>
  <si>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</si>
  <si>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</si>
  <si>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</si>
  <si>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</si>
  <si>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</si>
  <si>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</si>
  <si>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</si>
  <si>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</si>
  <si>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</si>
  <si>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</si>
  <si>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</si>
  <si>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</si>
  <si>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</si>
  <si>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</si>
  <si>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</si>
  <si>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</si>
  <si>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</si>
  <si>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</si>
  <si>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</si>
  <si>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</si>
  <si>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</si>
  <si>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</si>
  <si>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</si>
  <si>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</si>
  <si>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</si>
  <si>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</si>
  <si>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</si>
  <si>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</si>
  <si>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</si>
  <si>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</si>
  <si>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</si>
  <si>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</si>
  <si>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</si>
  <si>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</si>
  <si>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</si>
  <si>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</si>
  <si>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</si>
  <si>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</si>
  <si>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</si>
  <si>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</si>
  <si>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</si>
  <si>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</si>
  <si>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</si>
  <si>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</si>
  <si>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</si>
  <si>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</si>
  <si>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</si>
  <si>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</si>
  <si>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</si>
  <si>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</si>
  <si>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</si>
  <si>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</si>
  <si>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</si>
  <si>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</si>
  <si>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</si>
  <si>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</si>
  <si>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</si>
  <si>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</si>
  <si>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</si>
  <si>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</si>
  <si>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</si>
  <si>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</si>
  <si>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</si>
  <si>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</si>
  <si>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</si>
  <si>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</si>
  <si>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</si>
  <si>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</si>
  <si>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</si>
  <si>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</si>
  <si>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</si>
  <si>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</si>
  <si>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</si>
  <si>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</si>
  <si>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</si>
  <si>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</si>
  <si>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</si>
  <si>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</si>
  <si>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</si>
  <si>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</si>
  <si>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</si>
  <si>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</si>
  <si>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</si>
  <si>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</si>
  <si>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</si>
  <si>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</si>
  <si>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</si>
  <si>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</si>
  <si>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</si>
  <si>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</si>
  <si>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</si>
  <si>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</si>
  <si>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</si>
  <si>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</si>
  <si>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</si>
  <si>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</si>
  <si>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</si>
  <si>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</si>
  <si>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</si>
  <si>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</si>
  <si>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</si>
  <si>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</si>
  <si>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</si>
  <si>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</si>
  <si>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</si>
  <si>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</si>
  <si>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</si>
  <si>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</si>
  <si>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</si>
  <si>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</si>
  <si>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</si>
  <si>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</si>
  <si>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</si>
  <si>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</si>
  <si>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</si>
  <si>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</si>
  <si>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</si>
  <si>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</si>
  <si>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</si>
  <si>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</si>
  <si>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</si>
  <si>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</si>
  <si>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</si>
  <si>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</si>
  <si>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</si>
  <si>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</si>
  <si>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</si>
  <si>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</si>
  <si>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</si>
  <si>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</si>
  <si>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</si>
  <si>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</si>
  <si>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</si>
  <si>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</si>
  <si>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</si>
  <si>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</si>
  <si>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</si>
  <si>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</si>
  <si>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</si>
  <si>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</si>
  <si>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</si>
  <si>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</si>
  <si>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</si>
  <si>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</si>
  <si>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</si>
  <si>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</si>
  <si>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</si>
  <si>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</si>
  <si>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</si>
  <si>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</si>
  <si>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</si>
  <si>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</si>
  <si>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</si>
  <si>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</si>
  <si>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</si>
  <si>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</si>
  <si>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</si>
  <si>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</si>
  <si>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</si>
  <si>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</si>
  <si>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</si>
  <si>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</si>
  <si>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</si>
  <si>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</si>
  <si>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</si>
  <si>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</si>
  <si>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</si>
  <si>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</si>
  <si>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</si>
  <si>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</si>
  <si>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</si>
  <si>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</si>
  <si>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</si>
  <si>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</si>
  <si>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</si>
  <si>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</si>
  <si>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</si>
  <si>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</si>
  <si>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</si>
  <si>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</si>
  <si>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</si>
  <si>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</si>
  <si>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</si>
  <si>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</si>
  <si>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</si>
  <si>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</si>
  <si>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</si>
  <si>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</si>
  <si>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</si>
  <si>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</si>
  <si>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</si>
  <si>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</si>
  <si>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</si>
  <si>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</si>
  <si>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</si>
  <si>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</si>
  <si>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</si>
  <si>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</si>
  <si>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</si>
  <si>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</si>
  <si>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</si>
  <si>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</si>
  <si>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</si>
  <si>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</si>
  <si>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</si>
  <si>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</si>
  <si>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</si>
  <si>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</si>
  <si>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</si>
  <si>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</si>
  <si>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</si>
  <si>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</si>
  <si>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</si>
  <si>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</si>
  <si>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</si>
  <si>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</si>
  <si>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</si>
  <si>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</si>
  <si>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</si>
  <si>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</si>
  <si>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</si>
  <si>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</si>
  <si>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</si>
  <si>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</si>
  <si>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</si>
  <si>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</si>
  <si>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</si>
  <si>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</si>
  <si>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</si>
  <si>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</si>
  <si>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</si>
  <si>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</si>
  <si>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</si>
  <si>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</si>
  <si>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</si>
  <si>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</si>
  <si>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</si>
  <si>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</si>
  <si>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</si>
  <si>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</si>
  <si>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</si>
  <si>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</si>
  <si>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</si>
  <si>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</si>
  <si>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</si>
  <si>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</si>
  <si>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</si>
  <si>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</si>
  <si>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</si>
  <si>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</si>
  <si>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</si>
  <si>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</si>
  <si>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</si>
  <si>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</si>
  <si>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</si>
  <si>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</si>
  <si>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</si>
  <si>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</si>
  <si>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</si>
  <si>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</si>
  <si>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</si>
  <si>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</si>
  <si>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</si>
  <si>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</si>
  <si>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</si>
  <si>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</si>
  <si>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</si>
  <si>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</si>
  <si>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</si>
  <si>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</si>
  <si>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</si>
  <si>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</si>
  <si>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</si>
  <si>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</si>
  <si>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</si>
  <si>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</si>
  <si>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</si>
  <si>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</si>
  <si>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</si>
  <si>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</si>
  <si>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</si>
  <si>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</si>
  <si>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</si>
  <si>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</si>
  <si>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</si>
  <si>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</si>
  <si>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</si>
  <si>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</si>
  <si>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</si>
  <si>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</si>
  <si>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</si>
  <si>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</si>
  <si>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</si>
  <si>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</si>
  <si>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</si>
  <si>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</si>
  <si>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</si>
  <si>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</si>
  <si>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</si>
  <si>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</si>
  <si>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</si>
  <si>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</si>
  <si>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</si>
  <si>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</si>
  <si>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</si>
  <si>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</si>
  <si>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</si>
  <si>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</si>
  <si>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</si>
  <si>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</si>
  <si>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</si>
  <si>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</si>
  <si>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</si>
  <si>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</si>
  <si>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</si>
  <si>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</si>
  <si>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</si>
  <si>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</si>
  <si>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</si>
  <si>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</si>
  <si>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</si>
  <si>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</si>
  <si>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</si>
  <si>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</si>
  <si>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</si>
  <si>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</si>
  <si>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</si>
  <si>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</si>
  <si>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</si>
  <si>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</si>
  <si>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</si>
  <si>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</si>
  <si>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</si>
  <si>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</si>
  <si>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</si>
  <si>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</si>
  <si>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</si>
  <si>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</si>
  <si>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</si>
  <si>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</si>
  <si>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</si>
  <si>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</si>
  <si>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</si>
  <si>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</si>
  <si>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</si>
  <si>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</si>
  <si>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</si>
  <si>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</si>
  <si>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</si>
  <si>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</si>
  <si>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</si>
  <si>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</si>
  <si>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</si>
  <si>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</si>
  <si>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</si>
  <si>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</si>
  <si>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</si>
  <si>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</si>
  <si>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</si>
  <si>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</si>
  <si>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</si>
  <si>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</si>
  <si>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</si>
  <si>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</si>
  <si>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</si>
  <si>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</si>
  <si>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</si>
  <si>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</si>
  <si>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</si>
  <si>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</si>
  <si>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</si>
  <si>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</si>
  <si>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</si>
  <si>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</si>
  <si>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</si>
  <si>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</si>
  <si>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</si>
  <si>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</si>
  <si>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</si>
  <si>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</si>
  <si>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</si>
  <si>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</si>
  <si>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</si>
  <si>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</si>
  <si>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</si>
  <si>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</si>
  <si>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</si>
  <si>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</si>
  <si>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</si>
  <si>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</si>
  <si>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</si>
  <si>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</si>
  <si>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</si>
  <si>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</si>
  <si>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</si>
  <si>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</si>
  <si>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</si>
  <si>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</si>
  <si>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</si>
  <si>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</si>
  <si>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</si>
  <si>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</si>
  <si>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</si>
  <si>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</si>
  <si>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</si>
  <si>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</si>
  <si>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</si>
  <si>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</si>
  <si>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</si>
  <si>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</si>
  <si>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</si>
  <si>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</si>
  <si>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</si>
  <si>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</si>
  <si>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</si>
  <si>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</si>
  <si>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</si>
  <si>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</si>
  <si>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</si>
  <si>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</si>
  <si>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</si>
  <si>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</si>
  <si>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</si>
  <si>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</si>
  <si>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</si>
  <si>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</si>
  <si>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</si>
  <si>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</si>
  <si>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</si>
  <si>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</si>
  <si>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</si>
  <si>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</si>
  <si>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</si>
  <si>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</si>
  <si>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</si>
  <si>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</si>
  <si>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</si>
  <si>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</si>
  <si>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</si>
  <si>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</si>
  <si>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</si>
  <si>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</si>
  <si>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</si>
  <si>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</si>
  <si>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</si>
  <si>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</si>
  <si>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</si>
  <si>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</si>
  <si>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</si>
  <si>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</si>
  <si>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</si>
  <si>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</si>
  <si>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</si>
  <si>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</si>
  <si>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</si>
  <si>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</si>
  <si>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</si>
  <si>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</si>
  <si>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</si>
  <si>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</si>
  <si>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</si>
  <si>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</si>
  <si>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</si>
  <si>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</si>
  <si>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</si>
  <si>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</si>
  <si>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</si>
  <si>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</si>
  <si>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</si>
  <si>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</si>
  <si>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</si>
  <si>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</si>
  <si>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</si>
  <si>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</si>
  <si>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</si>
  <si>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</si>
  <si>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</si>
  <si>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</si>
  <si>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</si>
  <si>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</si>
  <si>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</si>
  <si>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</si>
  <si>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</si>
  <si>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</si>
  <si>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</si>
  <si>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</si>
  <si>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</si>
  <si>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</si>
  <si>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</si>
  <si>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</si>
  <si>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</si>
  <si>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</si>
  <si>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</si>
  <si>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</si>
  <si>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</si>
  <si>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</si>
  <si>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</si>
  <si>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</si>
  <si>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</si>
  <si>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</si>
  <si>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</si>
  <si>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</si>
  <si>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</si>
  <si>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</si>
  <si>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</si>
  <si>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</si>
  <si>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</si>
  <si>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</si>
  <si>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</si>
  <si>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</si>
  <si>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</si>
  <si>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</si>
  <si>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</si>
  <si>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</si>
  <si>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</si>
  <si>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</si>
  <si>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</si>
  <si>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</si>
  <si>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</si>
  <si>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</si>
  <si>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</si>
  <si>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</si>
  <si>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</si>
  <si>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</si>
  <si>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</si>
  <si>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</si>
  <si>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</si>
  <si>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</si>
  <si>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</si>
  <si>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</si>
  <si>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</si>
  <si>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</si>
  <si>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</si>
  <si>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</si>
  <si>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</si>
  <si>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</si>
  <si>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</si>
  <si>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</si>
  <si>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</si>
  <si>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</si>
  <si>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</si>
  <si>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</si>
  <si>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</si>
  <si>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</si>
  <si>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</si>
  <si>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</si>
  <si>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</si>
  <si>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</si>
  <si>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</si>
  <si>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</si>
  <si>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</si>
  <si>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</si>
  <si>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</si>
  <si>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</si>
  <si>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</si>
  <si>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</si>
  <si>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</si>
  <si>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</si>
  <si>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</si>
  <si>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</si>
  <si>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</si>
  <si>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</si>
  <si>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</si>
  <si>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</si>
  <si>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</si>
  <si>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</si>
  <si>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</si>
  <si>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</si>
  <si>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</si>
  <si>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</si>
  <si>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</si>
  <si>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</si>
  <si>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</si>
  <si>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</si>
  <si>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</si>
  <si>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</si>
  <si>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</si>
  <si>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</si>
  <si>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</si>
  <si>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</si>
  <si>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</si>
  <si>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</si>
  <si>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</si>
  <si>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</si>
  <si>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</si>
  <si>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</si>
  <si>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</si>
  <si>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</si>
  <si>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</si>
  <si>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</si>
  <si>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</si>
  <si>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</si>
  <si>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</si>
  <si>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</si>
  <si>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</si>
  <si>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</si>
  <si>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</si>
  <si>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</si>
  <si>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</si>
  <si>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</si>
  <si>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</si>
  <si>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</si>
  <si>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</si>
  <si>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</si>
  <si>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</si>
  <si>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</si>
  <si>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</si>
  <si>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</si>
  <si>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</si>
  <si>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</si>
  <si>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</si>
  <si>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</si>
  <si>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</si>
  <si>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</si>
  <si>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</si>
  <si>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</si>
  <si>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</si>
  <si>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</si>
  <si>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</si>
  <si>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</si>
  <si>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</si>
  <si>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</si>
  <si>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</si>
  <si>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</si>
  <si>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</si>
  <si>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</si>
  <si>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</si>
  <si>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</si>
  <si>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</si>
  <si>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</si>
  <si>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</si>
  <si>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</si>
  <si>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</si>
  <si>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</si>
  <si>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</si>
  <si>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</si>
  <si>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</si>
  <si>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</si>
  <si>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</si>
  <si>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</si>
  <si>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</si>
  <si>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</si>
  <si>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</si>
  <si>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</si>
  <si>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</si>
  <si>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</si>
  <si>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</si>
  <si>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</si>
  <si>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</si>
  <si>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</si>
  <si>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</si>
  <si>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</si>
  <si>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</si>
  <si>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</si>
  <si>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</si>
  <si>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</si>
  <si>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</si>
  <si>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</si>
  <si>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</si>
  <si>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</si>
  <si>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</si>
  <si>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</si>
  <si>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</si>
  <si>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</si>
  <si>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</si>
  <si>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</si>
  <si>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</si>
  <si>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</si>
  <si>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</si>
  <si>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</si>
  <si>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</si>
  <si>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</si>
  <si>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</si>
  <si>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</si>
  <si>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</si>
  <si>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</si>
  <si>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</si>
  <si>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</si>
  <si>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</si>
  <si>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</si>
  <si>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</si>
  <si>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</si>
  <si>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</si>
  <si>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</si>
  <si>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</si>
  <si>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</si>
  <si>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</si>
  <si>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</si>
  <si>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</si>
  <si>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</si>
  <si>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</si>
  <si>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</si>
  <si>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</si>
  <si>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</si>
  <si>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</si>
  <si>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</si>
  <si>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</si>
  <si>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</si>
  <si>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</si>
  <si>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</si>
  <si>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</si>
  <si>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</si>
  <si>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</si>
  <si>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</si>
  <si>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</si>
  <si>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</si>
  <si>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</si>
  <si>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</si>
  <si>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</si>
  <si>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</si>
  <si>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</si>
  <si>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</si>
  <si>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</si>
  <si>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</si>
  <si>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</si>
  <si>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</si>
  <si>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</si>
  <si>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</si>
  <si>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</si>
  <si>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</si>
  <si>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</si>
  <si>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</si>
  <si>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</si>
  <si>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</si>
  <si>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</si>
  <si>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</si>
  <si>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</si>
  <si>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</si>
  <si>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</si>
  <si>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</si>
  <si>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</si>
  <si>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</si>
  <si>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</si>
  <si>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</si>
  <si>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</si>
  <si>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</si>
  <si>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</si>
  <si>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</si>
  <si>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</si>
  <si>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</si>
  <si>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</si>
  <si>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</si>
  <si>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</si>
  <si>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</si>
  <si>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</si>
  <si>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</si>
  <si>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</si>
  <si>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</si>
  <si>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</si>
  <si>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</si>
  <si>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</si>
  <si>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</si>
  <si>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</si>
  <si>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</si>
  <si>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</si>
  <si>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</si>
  <si>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</si>
  <si>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</si>
  <si>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</si>
  <si>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</si>
  <si>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</si>
  <si>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</si>
  <si>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</si>
  <si>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</si>
  <si>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</si>
  <si>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</si>
  <si>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</si>
  <si>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</si>
  <si>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</si>
  <si>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</si>
  <si>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</si>
  <si>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</si>
  <si>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</si>
  <si>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</si>
  <si>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</si>
  <si>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</si>
  <si>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</si>
  <si>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</si>
  <si>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</si>
  <si>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</si>
  <si>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</si>
  <si>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</si>
  <si>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</si>
  <si>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</si>
  <si>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</si>
  <si>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</si>
  <si>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</si>
  <si>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</si>
  <si>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</si>
  <si>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</si>
  <si>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</si>
  <si>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</si>
  <si>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</si>
  <si>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</si>
  <si>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</si>
  <si>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</si>
  <si>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</si>
  <si>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</si>
  <si>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</si>
  <si>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</si>
  <si>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</si>
  <si>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</si>
  <si>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</si>
  <si>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</si>
  <si>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</si>
  <si>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</si>
  <si>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</si>
  <si>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</si>
  <si>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</si>
  <si>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</si>
  <si>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</si>
  <si>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</si>
  <si>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</si>
  <si>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</si>
  <si>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</si>
  <si>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</si>
  <si>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</si>
  <si>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</si>
  <si>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</si>
  <si>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</si>
  <si>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</si>
  <si>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</si>
  <si>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</si>
  <si>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</si>
  <si>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</si>
  <si>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</si>
  <si>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</si>
  <si>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</si>
  <si>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</si>
  <si>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</si>
  <si>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</si>
  <si>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</si>
  <si>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</si>
  <si>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</si>
  <si>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</si>
  <si>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</si>
  <si>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</si>
  <si>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</si>
  <si>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</si>
  <si>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</si>
  <si>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</si>
  <si>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</si>
  <si>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</si>
  <si>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</si>
  <si>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</si>
  <si>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</si>
  <si>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</si>
  <si>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</si>
  <si>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</si>
  <si>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</si>
  <si>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</si>
  <si>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</si>
  <si>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</si>
  <si>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</si>
  <si>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</si>
  <si>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</si>
  <si>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</si>
  <si>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</si>
  <si>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</si>
  <si>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</si>
  <si>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</si>
  <si>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</si>
  <si>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</si>
  <si>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</si>
  <si>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</si>
  <si>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</si>
  <si>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</si>
  <si>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</si>
  <si>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</si>
  <si>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</si>
  <si>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</si>
  <si>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</si>
  <si>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</si>
  <si>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</si>
  <si>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</si>
  <si>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</si>
  <si>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</si>
  <si>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</si>
  <si>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</si>
  <si>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</si>
  <si>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</si>
  <si>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</si>
  <si>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</si>
  <si>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</si>
  <si>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</si>
  <si>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</si>
  <si>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</si>
  <si>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</si>
  <si>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</si>
  <si>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</si>
  <si>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</si>
  <si>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</si>
  <si>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</si>
  <si>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</si>
  <si>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</si>
  <si>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</si>
  <si>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</si>
  <si>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</si>
  <si>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</si>
  <si>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</si>
  <si>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</si>
  <si>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</si>
  <si>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</si>
  <si>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</si>
  <si>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</si>
  <si>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</si>
  <si>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</si>
  <si>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</si>
  <si>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</si>
  <si>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</si>
  <si>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</si>
  <si>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</si>
  <si>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</si>
  <si>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</si>
  <si>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</si>
  <si>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</si>
  <si>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</si>
  <si>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</si>
  <si>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</si>
  <si>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</si>
  <si>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</si>
  <si>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</si>
  <si>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</si>
  <si>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</si>
  <si>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</si>
  <si>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</si>
  <si>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</si>
  <si>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</si>
  <si>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</si>
  <si>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</si>
  <si>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</si>
  <si>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</si>
  <si>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</si>
  <si>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</si>
  <si>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</si>
  <si>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</si>
  <si>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</si>
  <si>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</si>
  <si>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</si>
  <si>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</si>
  <si>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</si>
  <si>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</si>
  <si>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</si>
  <si>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</si>
  <si>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</si>
  <si>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</si>
  <si>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</si>
  <si>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</si>
  <si>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</si>
  <si>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</si>
  <si>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</si>
  <si>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</si>
  <si>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</si>
  <si>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</si>
  <si>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</si>
  <si>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</si>
  <si>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</si>
  <si>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</si>
  <si>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</si>
  <si>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</si>
  <si>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</si>
  <si>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</si>
  <si>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</si>
  <si>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</si>
  <si>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</si>
  <si>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</si>
  <si>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</si>
  <si>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</si>
  <si>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</si>
  <si>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</si>
  <si>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</si>
  <si>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</si>
  <si>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</si>
  <si>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</si>
  <si>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</si>
  <si>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</si>
  <si>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</si>
  <si>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</si>
  <si>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</si>
  <si>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</si>
  <si>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</si>
  <si>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</si>
  <si>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</si>
  <si>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</si>
  <si>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</si>
  <si>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</si>
  <si>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</si>
  <si>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</si>
  <si>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</si>
  <si>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</si>
  <si>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</si>
  <si>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</si>
  <si>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</si>
  <si>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</si>
  <si>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</si>
  <si>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</si>
  <si>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</si>
  <si>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</si>
  <si>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</si>
  <si>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</si>
  <si>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</si>
  <si>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</si>
  <si>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</si>
  <si>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</si>
  <si>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</si>
  <si>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</si>
  <si>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</si>
  <si>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</si>
  <si>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</si>
  <si>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</si>
  <si>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</si>
  <si>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</si>
  <si>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</si>
  <si>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</si>
  <si>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</si>
  <si>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</si>
  <si>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</si>
  <si>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</si>
  <si>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</si>
  <si>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</si>
  <si>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</si>
  <si>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</si>
  <si>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</si>
  <si>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</si>
  <si>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</si>
  <si>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</si>
  <si>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</si>
  <si>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</si>
  <si>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</si>
  <si>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</si>
  <si>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</si>
  <si>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</si>
  <si>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</si>
  <si>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</si>
  <si>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</si>
  <si>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</si>
  <si>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</si>
  <si>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</si>
  <si>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</si>
  <si>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</si>
  <si>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</si>
  <si>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</si>
  <si>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</si>
  <si>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</si>
  <si>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</si>
  <si>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</si>
  <si>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</si>
  <si>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</si>
  <si>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</si>
  <si>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</si>
  <si>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</si>
  <si>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</si>
  <si>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</si>
  <si>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</si>
  <si>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</si>
  <si>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</si>
  <si>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</si>
  <si>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</si>
  <si>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</si>
  <si>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</si>
  <si>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</si>
  <si>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</si>
  <si>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</si>
  <si>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</si>
  <si>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</si>
  <si>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</si>
  <si>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</si>
  <si>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</si>
  <si>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</si>
  <si>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</si>
  <si>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</si>
  <si>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</si>
  <si>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</si>
  <si>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</si>
  <si>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</si>
  <si>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</si>
  <si>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</si>
  <si>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</si>
  <si>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</si>
  <si>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</si>
  <si>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</si>
  <si>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</si>
  <si>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</si>
  <si>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</si>
  <si>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</si>
  <si>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</si>
  <si>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</si>
  <si>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</si>
  <si>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</si>
  <si>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</si>
  <si>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</si>
  <si>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</si>
  <si>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</si>
  <si>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</si>
  <si>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</si>
  <si>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</si>
  <si>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</si>
  <si>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</si>
  <si>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</si>
  <si>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</si>
  <si>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</si>
  <si>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</si>
  <si>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</si>
  <si>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</si>
  <si>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</si>
  <si>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</si>
  <si>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</si>
  <si>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</si>
  <si>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</si>
  <si>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</si>
  <si>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</si>
  <si>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</si>
  <si>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</si>
  <si>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</si>
  <si>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</si>
  <si>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</si>
  <si>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</si>
  <si>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</si>
  <si>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</si>
  <si>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</si>
  <si>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</si>
  <si>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</si>
  <si>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</si>
  <si>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</si>
  <si>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</si>
  <si>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</si>
  <si>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</si>
  <si>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</si>
  <si>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</si>
  <si>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</si>
  <si>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</si>
  <si>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</si>
  <si>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</si>
  <si>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</si>
  <si>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</si>
  <si>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</si>
  <si>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</si>
  <si>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</si>
  <si>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</si>
  <si>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</si>
  <si>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</si>
  <si>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</si>
  <si>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</si>
  <si>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</si>
  <si>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</si>
  <si>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</si>
  <si>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</si>
  <si>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</si>
  <si>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</si>
  <si>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</si>
  <si>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</si>
  <si>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</si>
  <si>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</si>
  <si>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</si>
  <si>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</si>
  <si>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</si>
  <si>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</si>
  <si>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</si>
  <si>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</si>
  <si>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</si>
  <si>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</si>
  <si>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</si>
  <si>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</si>
  <si>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</si>
  <si>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</si>
  <si>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</si>
  <si>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</si>
  <si>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</si>
  <si>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</si>
  <si>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</si>
  <si>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</si>
  <si>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</si>
  <si>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</si>
  <si>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</si>
  <si>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</si>
  <si>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</si>
  <si>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</si>
  <si>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</si>
  <si>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</si>
  <si>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</si>
  <si>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</si>
  <si>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</si>
  <si>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</si>
  <si>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</si>
  <si>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</si>
  <si>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</si>
  <si>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</si>
  <si>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</si>
  <si>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</si>
  <si>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</si>
  <si>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</si>
  <si>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</si>
  <si>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</si>
  <si>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</si>
  <si>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</si>
  <si>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</si>
  <si>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</si>
  <si>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</si>
  <si>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</si>
  <si>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</si>
  <si>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</si>
  <si>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</si>
  <si>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</si>
  <si>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</si>
  <si>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</si>
  <si>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</si>
  <si>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</si>
  <si>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</si>
  <si>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</si>
  <si>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</si>
  <si>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</si>
  <si>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</si>
  <si>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</si>
  <si>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</si>
  <si>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</si>
  <si>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</si>
  <si>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</si>
  <si>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</si>
  <si>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</si>
  <si>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</si>
  <si>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</si>
  <si>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</si>
  <si>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</si>
  <si>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</si>
  <si>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</si>
  <si>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</si>
  <si>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</si>
  <si>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</si>
  <si>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</si>
  <si>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</si>
  <si>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</si>
  <si>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</si>
  <si>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</si>
  <si>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</si>
  <si>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</si>
  <si>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</si>
  <si>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</si>
  <si>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</si>
  <si>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</si>
  <si>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</si>
  <si>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</si>
  <si>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</si>
  <si>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</si>
  <si>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</si>
  <si>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</si>
  <si>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</si>
  <si>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</si>
  <si>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</si>
  <si>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</si>
  <si>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</si>
  <si>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</si>
  <si>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</si>
  <si>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</si>
  <si>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</si>
  <si>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</si>
  <si>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</si>
  <si>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</si>
  <si>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</si>
  <si>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</si>
  <si>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</si>
  <si>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</si>
  <si>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</si>
  <si>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</si>
  <si>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</si>
  <si>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</si>
  <si>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</si>
  <si>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</si>
  <si>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</si>
  <si>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</si>
  <si>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</si>
  <si>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</si>
  <si>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</si>
  <si>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</si>
  <si>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</si>
  <si>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</si>
  <si>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</si>
  <si>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</si>
  <si>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</si>
  <si>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</si>
  <si>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</si>
  <si>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</si>
  <si>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</si>
  <si>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</si>
  <si>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</si>
  <si>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</si>
  <si>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</si>
  <si>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</si>
  <si>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</si>
  <si>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</si>
  <si>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</si>
  <si>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</si>
  <si>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</si>
  <si>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</si>
  <si>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</si>
  <si>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</si>
  <si>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</si>
  <si>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</si>
  <si>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</si>
  <si>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</si>
  <si>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</si>
  <si>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</si>
  <si>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</si>
  <si>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</si>
  <si>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</si>
  <si>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</si>
  <si>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</si>
  <si>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</si>
  <si>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</si>
  <si>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</si>
  <si>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</si>
  <si>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</si>
  <si>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</si>
  <si>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</si>
  <si>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</si>
  <si>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</si>
  <si>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</si>
  <si>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</si>
  <si>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</si>
  <si>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</si>
  <si>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</si>
  <si>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</si>
  <si>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</si>
  <si>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</si>
  <si>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</si>
  <si>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</si>
  <si>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</si>
  <si>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</si>
  <si>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</si>
  <si>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</si>
  <si>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</si>
  <si>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</si>
  <si>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</si>
  <si>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</si>
  <si>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</si>
  <si>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</si>
  <si>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</si>
  <si>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</si>
  <si>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</si>
  <si>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</si>
  <si>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</si>
  <si>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</si>
  <si>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</si>
  <si>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</si>
  <si>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</si>
  <si>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</si>
  <si>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</si>
  <si>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</si>
  <si>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</si>
  <si>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</si>
  <si>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</si>
  <si>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</si>
  <si>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</si>
  <si>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</si>
  <si>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</si>
  <si>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</si>
  <si>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</si>
  <si>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</si>
  <si>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</si>
  <si>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</si>
  <si>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</si>
  <si>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</si>
  <si>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</si>
  <si>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</si>
  <si>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</si>
  <si>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</si>
  <si>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</si>
  <si>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</si>
  <si>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</si>
  <si>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</si>
  <si>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</si>
  <si>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</si>
  <si>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</si>
  <si>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</si>
  <si>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</si>
  <si>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</si>
  <si>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</si>
  <si>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</si>
  <si>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</si>
  <si>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</si>
  <si>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</si>
  <si>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</si>
  <si>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</si>
  <si>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</si>
  <si>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</si>
  <si>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</si>
  <si>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</si>
  <si>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</si>
  <si>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</si>
  <si>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</si>
  <si>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</si>
  <si>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</si>
  <si>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</si>
  <si>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</si>
  <si>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</si>
  <si>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</si>
  <si>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</si>
  <si>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</si>
  <si>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</si>
  <si>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</si>
  <si>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</si>
  <si>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</si>
  <si>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</si>
  <si>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</si>
  <si>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</si>
  <si>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</si>
  <si>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</si>
  <si>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</si>
  <si>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</si>
  <si>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</si>
  <si>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</si>
  <si>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</si>
  <si>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</si>
  <si>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</si>
  <si>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</si>
  <si>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</si>
  <si>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</si>
  <si>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</si>
  <si>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</si>
  <si>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</si>
  <si>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</si>
  <si>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</si>
  <si>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</si>
  <si>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</si>
  <si>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</si>
  <si>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</si>
  <si>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</si>
  <si>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</si>
  <si>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</si>
  <si>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</si>
  <si>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</si>
  <si>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</si>
  <si>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</si>
  <si>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</si>
  <si>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</si>
  <si>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</si>
  <si>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</si>
  <si>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</si>
  <si>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</si>
  <si>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</si>
  <si>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</si>
  <si>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</si>
  <si>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</si>
  <si>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</si>
  <si>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</si>
  <si>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</si>
  <si>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</si>
  <si>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</si>
  <si>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</si>
  <si>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</si>
  <si>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</si>
  <si>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</si>
  <si>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</si>
  <si>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</si>
  <si>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</si>
  <si>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</si>
  <si>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</si>
  <si>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</si>
  <si>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</si>
  <si>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</si>
  <si>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</si>
  <si>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</si>
  <si>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</si>
  <si>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</si>
  <si>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</si>
  <si>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</si>
  <si>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</si>
  <si>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</si>
  <si>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</si>
  <si>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</si>
  <si>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</si>
  <si>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</si>
  <si>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</si>
  <si>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</si>
  <si>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</si>
  <si>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</si>
  <si>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</si>
  <si>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</si>
  <si>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</si>
  <si>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</si>
  <si>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</si>
  <si>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</si>
  <si>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</si>
  <si>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</si>
  <si>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</si>
  <si>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</si>
  <si>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</si>
  <si>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</si>
  <si>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</si>
  <si>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</si>
  <si>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</si>
  <si>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</si>
  <si>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</si>
  <si>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</si>
  <si>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</si>
  <si>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</si>
  <si>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</si>
  <si>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</si>
  <si>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</si>
  <si>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</si>
  <si>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</si>
  <si>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</si>
  <si>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</si>
  <si>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</si>
  <si>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</si>
  <si>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</si>
  <si>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</si>
  <si>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</si>
  <si>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</si>
  <si>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</si>
  <si>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</si>
  <si>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</si>
  <si>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</si>
  <si>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</si>
  <si>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</si>
  <si>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</si>
  <si>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</si>
  <si>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</si>
  <si>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</si>
  <si>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</si>
  <si>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</si>
  <si>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</si>
  <si>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</si>
  <si>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</si>
  <si>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</si>
  <si>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</si>
  <si>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</si>
  <si>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</si>
  <si>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</si>
  <si>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</si>
  <si>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</si>
  <si>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</si>
  <si>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</si>
  <si>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</si>
  <si>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</si>
  <si>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</si>
  <si>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</si>
  <si>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</si>
  <si>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</si>
  <si>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</si>
  <si>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</si>
  <si>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</si>
  <si>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</si>
  <si>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</si>
  <si>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</si>
  <si>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</si>
  <si>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</si>
  <si>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</si>
  <si>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</si>
  <si>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</si>
  <si>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</si>
  <si>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</si>
  <si>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</si>
  <si>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</si>
  <si>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</si>
  <si>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</si>
  <si>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</si>
  <si>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</si>
  <si>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</si>
  <si>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</si>
  <si>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</si>
  <si>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</si>
  <si>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</si>
  <si>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</si>
  <si>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</si>
  <si>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</si>
  <si>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</si>
  <si>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</si>
  <si>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</si>
  <si>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</si>
  <si>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</si>
  <si>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</si>
  <si>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</si>
  <si>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</si>
  <si>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</si>
  <si>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</si>
  <si>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</si>
  <si>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</si>
  <si>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</si>
  <si>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</si>
  <si>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</si>
  <si>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</si>
  <si>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</si>
  <si>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</si>
  <si>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</si>
  <si>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</si>
  <si>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</si>
  <si>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</si>
  <si>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</si>
  <si>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</si>
  <si>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</si>
  <si>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</si>
  <si>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</si>
  <si>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</si>
  <si>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</si>
  <si>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</si>
  <si>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</si>
  <si>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</si>
  <si>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</si>
  <si>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</si>
  <si>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</si>
  <si>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</si>
  <si>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</si>
  <si>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</si>
  <si>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</si>
  <si>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</si>
  <si>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</si>
  <si>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</si>
  <si>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</si>
  <si>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</si>
  <si>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</si>
  <si>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</si>
  <si>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</si>
  <si>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</si>
  <si>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</si>
  <si>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</si>
  <si>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</si>
  <si>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</si>
  <si>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</si>
  <si>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</si>
  <si>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</si>
  <si>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</si>
  <si>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</si>
  <si>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</si>
  <si>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</si>
  <si>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</si>
  <si>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</si>
  <si>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</si>
  <si>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</si>
  <si>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</si>
  <si>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</si>
  <si>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</si>
  <si>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</si>
  <si>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</si>
  <si>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</si>
  <si>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</si>
  <si>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</si>
  <si>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</si>
  <si>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</si>
  <si>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</si>
  <si>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</si>
  <si>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</si>
  <si>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</si>
  <si>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</si>
  <si>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</si>
  <si>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</si>
  <si>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</si>
  <si>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</si>
  <si>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</si>
  <si>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</si>
  <si>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</si>
  <si>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</si>
  <si>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</si>
  <si>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</si>
  <si>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</si>
  <si>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</si>
  <si>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</si>
  <si>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</si>
  <si>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</si>
  <si>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</si>
  <si>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</si>
  <si>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</si>
  <si>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</si>
  <si>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</si>
  <si>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</si>
  <si>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</si>
  <si>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</si>
  <si>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</si>
  <si>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</si>
  <si>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</si>
  <si>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</si>
  <si>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</si>
  <si>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</si>
  <si>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</si>
  <si>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</si>
  <si>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</si>
  <si>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</si>
  <si>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</si>
  <si>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</si>
  <si>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</si>
  <si>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</si>
  <si>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</si>
  <si>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</si>
  <si>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</si>
  <si>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</si>
  <si>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</si>
  <si>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</si>
  <si>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</si>
  <si>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</si>
  <si>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</si>
  <si>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</si>
  <si>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</si>
  <si>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</si>
  <si>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</si>
  <si>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</si>
  <si>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</si>
  <si>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</si>
  <si>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</si>
  <si>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</si>
  <si>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</si>
  <si>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</si>
  <si>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</si>
  <si>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</si>
  <si>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</si>
  <si>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</si>
  <si>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</si>
  <si>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</si>
  <si>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</si>
  <si>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</si>
  <si>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</si>
  <si>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</si>
  <si>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</si>
  <si>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</si>
  <si>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</si>
  <si>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</si>
  <si>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</si>
  <si>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</si>
  <si>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</si>
  <si>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</si>
  <si>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</si>
  <si>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</si>
  <si>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</si>
  <si>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</si>
  <si>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</si>
  <si>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</si>
  <si>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</si>
  <si>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</si>
  <si>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</si>
  <si>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</si>
  <si>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</si>
  <si>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</si>
  <si>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</si>
  <si>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</si>
  <si>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</si>
  <si>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</si>
  <si>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</si>
  <si>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</si>
  <si>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</si>
  <si>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</si>
  <si>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</si>
  <si>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</si>
  <si>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</si>
  <si>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</si>
  <si>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</si>
  <si>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</si>
  <si>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</si>
  <si>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</si>
  <si>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</si>
  <si>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</si>
  <si>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</si>
  <si>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</si>
  <si>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</si>
  <si>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</si>
  <si>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</si>
  <si>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</si>
  <si>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</si>
  <si>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</si>
  <si>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</si>
  <si>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</si>
  <si>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</si>
  <si>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</si>
  <si>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</si>
  <si>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</si>
  <si>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</si>
  <si>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</si>
  <si>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</si>
  <si>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</si>
  <si>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</si>
  <si>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</si>
  <si>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</si>
  <si>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</si>
  <si>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</si>
  <si>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</si>
  <si>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</si>
  <si>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</si>
  <si>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</si>
  <si>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</si>
  <si>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</si>
  <si>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</si>
  <si>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</si>
  <si>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</si>
  <si>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</si>
  <si>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</si>
  <si>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</si>
  <si>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</si>
  <si>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</si>
  <si>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</si>
  <si>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</si>
  <si>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</si>
  <si>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</si>
  <si>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</si>
  <si>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</si>
  <si>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</si>
  <si>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</si>
  <si>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</si>
  <si>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</si>
  <si>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</si>
  <si>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</si>
  <si>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</si>
  <si>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</si>
  <si>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</si>
  <si>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</si>
  <si>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</si>
  <si>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</si>
  <si>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</si>
  <si>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</si>
  <si>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</si>
  <si>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</si>
  <si>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</si>
  <si>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</si>
  <si>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</si>
  <si>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</si>
  <si>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</si>
  <si>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</si>
  <si>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</si>
  <si>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</si>
  <si>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</si>
  <si>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</si>
  <si>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</si>
  <si>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</si>
  <si>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</si>
  <si>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</si>
  <si>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</si>
  <si>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</si>
  <si>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</si>
  <si>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</si>
  <si>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</si>
  <si>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</si>
  <si>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</si>
  <si>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</si>
  <si>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</si>
  <si>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</si>
  <si>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</si>
  <si>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</si>
  <si>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</si>
  <si>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</si>
  <si>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</si>
  <si>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</si>
  <si>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</si>
  <si>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</si>
  <si>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</si>
  <si>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</si>
  <si>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</si>
  <si>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</si>
  <si>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</si>
  <si>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</si>
  <si>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</si>
  <si>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</si>
  <si>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</si>
  <si>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</si>
  <si>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</si>
  <si>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</si>
  <si>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</si>
  <si>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</si>
  <si>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</si>
  <si>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</si>
  <si>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</si>
  <si>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</si>
  <si>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</si>
  <si>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</si>
  <si>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</si>
  <si>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</si>
  <si>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</si>
  <si>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</si>
  <si>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</si>
  <si>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</si>
  <si>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</si>
  <si>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</si>
  <si>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</si>
  <si>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</si>
  <si>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</si>
  <si>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</si>
  <si>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</si>
  <si>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</si>
  <si>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</si>
  <si>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</si>
  <si>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</si>
  <si>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</si>
  <si>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</si>
  <si>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</si>
  <si>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</si>
  <si>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</si>
  <si>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</si>
  <si>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</si>
  <si>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</si>
  <si>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</si>
  <si>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</si>
  <si>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</si>
  <si>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</si>
  <si>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</si>
  <si>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</si>
  <si>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</si>
  <si>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</si>
  <si>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</si>
  <si>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</si>
  <si>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</si>
  <si>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</si>
  <si>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</si>
  <si>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</si>
  <si>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</si>
  <si>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</si>
  <si>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</si>
  <si>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</si>
  <si>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</si>
  <si>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</si>
  <si>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</si>
  <si>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</si>
  <si>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</si>
  <si>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</si>
  <si>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</si>
  <si>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</si>
  <si>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</si>
  <si>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</si>
  <si>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</si>
  <si>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</si>
  <si>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</si>
  <si>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</si>
  <si>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</si>
  <si>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</si>
  <si>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</si>
  <si>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</si>
  <si>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</si>
  <si>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</si>
  <si>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</si>
  <si>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</si>
  <si>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</si>
  <si>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</si>
  <si>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</si>
  <si>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</si>
  <si>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</si>
  <si>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</si>
  <si>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</si>
  <si>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</si>
  <si>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</si>
  <si>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</si>
  <si>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</si>
  <si>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</si>
  <si>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</si>
  <si>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</si>
  <si>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</si>
  <si>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</si>
  <si>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</si>
  <si>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</si>
  <si>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</si>
  <si>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</si>
  <si>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</si>
  <si>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</si>
  <si>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</si>
  <si>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</si>
  <si>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</si>
  <si>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</si>
  <si>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</si>
  <si>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</si>
  <si>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</si>
  <si>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</si>
  <si>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</si>
  <si>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</si>
  <si>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</si>
  <si>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</si>
  <si>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</si>
  <si>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</si>
  <si>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</si>
  <si>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</si>
  <si>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</si>
  <si>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</si>
  <si>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</si>
  <si>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</si>
  <si>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</si>
  <si>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</si>
  <si>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</si>
  <si>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</si>
  <si>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</si>
  <si>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</si>
  <si>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</si>
  <si>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</si>
  <si>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</si>
  <si>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</si>
  <si>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</si>
  <si>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</si>
  <si>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</si>
  <si>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</si>
  <si>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</si>
  <si>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</si>
  <si>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</si>
  <si>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</si>
  <si>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</si>
  <si>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</si>
  <si>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</si>
  <si>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</si>
  <si>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</si>
  <si>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</si>
  <si>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</si>
  <si>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</si>
  <si>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</si>
  <si>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</si>
  <si>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</si>
  <si>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</si>
  <si>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</si>
  <si>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</si>
  <si>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</si>
  <si>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</si>
  <si>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</si>
  <si>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</si>
  <si>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</si>
  <si>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</si>
  <si>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</si>
  <si>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</si>
  <si>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</si>
  <si>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</si>
  <si>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</si>
  <si>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</si>
  <si>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</si>
  <si>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</si>
  <si>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</si>
  <si>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</si>
  <si>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</si>
  <si>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</si>
  <si>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</si>
  <si>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</si>
  <si>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</si>
  <si>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</si>
  <si>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</si>
  <si>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</si>
  <si>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</si>
  <si>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</si>
  <si>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</si>
  <si>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</si>
  <si>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</si>
  <si>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</si>
  <si>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</si>
  <si>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</si>
  <si>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</si>
  <si>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</si>
  <si>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</si>
  <si>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</si>
  <si>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</si>
  <si>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</si>
  <si>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</si>
  <si>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</si>
  <si>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</si>
  <si>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</si>
  <si>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</si>
  <si>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</si>
  <si>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</si>
  <si>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</si>
  <si>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</si>
  <si>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</si>
  <si>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</si>
  <si>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</si>
  <si>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</si>
  <si>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</si>
  <si>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</si>
  <si>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</si>
  <si>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</si>
  <si>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</si>
  <si>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</si>
  <si>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</si>
  <si>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</si>
  <si>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</si>
  <si>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</si>
  <si>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</si>
  <si>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</si>
  <si>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</si>
  <si>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</si>
  <si>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</si>
  <si>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</si>
  <si>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</si>
  <si>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</si>
  <si>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</si>
  <si>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</si>
  <si>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</si>
  <si>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</si>
  <si>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</si>
  <si>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</si>
  <si>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</si>
  <si>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</si>
  <si>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</si>
  <si>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</si>
  <si>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</si>
  <si>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</si>
  <si>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</si>
  <si>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</si>
  <si>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</si>
  <si>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</si>
  <si>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</si>
  <si>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</si>
  <si>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</si>
  <si>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</si>
  <si>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</si>
  <si>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</si>
  <si>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</si>
  <si>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</si>
  <si>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</si>
  <si>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</si>
  <si>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</si>
  <si>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</si>
  <si>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</si>
  <si>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</si>
  <si>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</si>
  <si>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</si>
  <si>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</si>
  <si>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</si>
  <si>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</si>
  <si>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</si>
  <si>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</si>
  <si>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</si>
  <si>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</si>
  <si>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</si>
  <si>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</si>
  <si>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</si>
  <si>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</si>
  <si>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</si>
  <si>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</si>
  <si>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</si>
  <si>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</si>
  <si>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</si>
  <si>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</si>
  <si>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</si>
  <si>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</si>
  <si>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</si>
  <si>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</si>
  <si>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</si>
  <si>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</si>
  <si>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</si>
  <si>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</si>
  <si>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</si>
  <si>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</si>
  <si>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</si>
  <si>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</si>
  <si>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</si>
  <si>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</si>
  <si>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</si>
  <si>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</si>
  <si>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</si>
  <si>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</si>
  <si>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</si>
  <si>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</si>
  <si>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</si>
  <si>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</si>
  <si>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</si>
  <si>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</si>
  <si>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</si>
  <si>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</si>
  <si>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</si>
  <si>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</si>
  <si>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</si>
  <si>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</si>
  <si>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</si>
  <si>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</si>
  <si>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</si>
  <si>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</si>
  <si>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</si>
  <si>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</si>
  <si>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</si>
  <si>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</si>
  <si>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</si>
  <si>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</si>
  <si>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</si>
  <si>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</si>
  <si>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</si>
  <si>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</si>
  <si>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</si>
  <si>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</si>
  <si>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</si>
  <si>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</si>
  <si>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</si>
  <si>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</si>
  <si>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</si>
  <si>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</si>
  <si>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</si>
  <si>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</si>
  <si>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</si>
  <si>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</si>
  <si>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</si>
  <si>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</si>
  <si>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</si>
  <si>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</si>
  <si>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</si>
  <si>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</si>
  <si>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</si>
  <si>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</si>
  <si>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</si>
  <si>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</si>
  <si>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</si>
  <si>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</si>
  <si>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</si>
  <si>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</si>
  <si>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</si>
  <si>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</si>
  <si>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</si>
  <si>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</si>
  <si>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</si>
  <si>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</si>
  <si>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</si>
  <si>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</si>
  <si>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</si>
  <si>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</si>
  <si>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</si>
  <si>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</si>
  <si>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</si>
  <si>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</si>
  <si>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</si>
  <si>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</si>
  <si>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</si>
  <si>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</si>
  <si>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</si>
  <si>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</si>
  <si>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</si>
  <si>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</si>
  <si>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</si>
  <si>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</si>
  <si>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</si>
  <si>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</si>
  <si>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</si>
  <si>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</si>
  <si>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</si>
  <si>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</si>
  <si>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</si>
  <si>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</si>
  <si>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</si>
  <si>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</si>
  <si>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</si>
  <si>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</si>
  <si>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</si>
  <si>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</si>
  <si>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</si>
  <si>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</si>
  <si>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</si>
  <si>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</si>
  <si>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</si>
  <si>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</si>
  <si>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</si>
  <si>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</si>
  <si>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</si>
  <si>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</si>
  <si>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</si>
  <si>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</si>
  <si>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</si>
  <si>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</si>
  <si>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</si>
  <si>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</si>
  <si>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</si>
  <si>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</si>
  <si>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</si>
  <si>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</si>
  <si>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</si>
  <si>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</si>
  <si>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</si>
  <si>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</si>
  <si>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</si>
  <si>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</si>
  <si>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</si>
  <si>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</si>
  <si>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</si>
  <si>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</si>
  <si>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</si>
  <si>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</si>
  <si>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</si>
  <si>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</si>
  <si>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</si>
  <si>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</si>
  <si>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</si>
  <si>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</si>
  <si>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</si>
  <si>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</si>
  <si>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</si>
  <si>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</si>
  <si>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</si>
  <si>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</si>
  <si>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</si>
  <si>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</si>
  <si>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</si>
  <si>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</si>
  <si>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</si>
  <si>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</si>
  <si>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</si>
  <si>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</si>
  <si>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</si>
  <si>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</si>
  <si>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</si>
  <si>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</si>
  <si>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</si>
  <si>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</si>
  <si>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</si>
  <si>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</si>
  <si>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</si>
  <si>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</si>
  <si>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</si>
  <si>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</si>
  <si>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</si>
  <si>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</si>
  <si>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</si>
  <si>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</si>
  <si>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</si>
  <si>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</si>
  <si>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</si>
  <si>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</si>
  <si>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</si>
  <si>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</si>
  <si>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</si>
  <si>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</si>
  <si>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</si>
  <si>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</si>
  <si>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</si>
  <si>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</si>
  <si>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</si>
  <si>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</si>
  <si>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</si>
  <si>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</si>
  <si>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</si>
  <si>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</si>
  <si>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</si>
  <si>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</si>
  <si>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</si>
  <si>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</si>
  <si>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</si>
  <si>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</si>
  <si>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</si>
  <si>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</si>
  <si>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</si>
  <si>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</si>
  <si>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</si>
  <si>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</si>
  <si>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</si>
  <si>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</si>
  <si>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</si>
  <si>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</si>
  <si>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</si>
  <si>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</si>
  <si>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</si>
  <si>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</si>
  <si>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</si>
  <si>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</si>
  <si>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</si>
  <si>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</si>
  <si>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</si>
  <si>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</si>
  <si>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</si>
  <si>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</si>
  <si>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</si>
  <si>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</si>
  <si>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</si>
  <si>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</si>
  <si>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</si>
  <si>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</si>
  <si>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</si>
  <si>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</si>
  <si>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</si>
  <si>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</si>
  <si>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</si>
  <si>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</si>
  <si>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</si>
  <si>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</si>
  <si>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</si>
  <si>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</si>
  <si>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</si>
  <si>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</si>
  <si>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</si>
  <si>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</si>
  <si>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</si>
  <si>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</si>
  <si>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</si>
  <si>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</si>
  <si>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</si>
  <si>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</si>
  <si>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</si>
  <si>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</si>
  <si>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</si>
  <si>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</si>
  <si>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</si>
  <si>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</si>
  <si>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</si>
  <si>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</si>
  <si>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</si>
  <si>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</si>
  <si>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</si>
  <si>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</si>
  <si>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</si>
  <si>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</si>
  <si>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</si>
  <si>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</si>
  <si>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</si>
  <si>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</si>
  <si>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</si>
  <si>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</si>
  <si>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</si>
  <si>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</si>
  <si>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</si>
  <si>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</si>
  <si>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</si>
  <si>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</si>
  <si>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</si>
  <si>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</si>
  <si>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</si>
  <si>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</si>
  <si>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</si>
  <si>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</si>
  <si>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</si>
  <si>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</si>
  <si>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</si>
  <si>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</si>
  <si>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</si>
  <si>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</si>
  <si>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</si>
  <si>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</si>
  <si>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</si>
  <si>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</si>
  <si>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</si>
  <si>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</si>
  <si>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</si>
  <si>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</si>
  <si>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</si>
  <si>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</si>
  <si>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</si>
  <si>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</si>
  <si>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</si>
  <si>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</si>
  <si>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</si>
  <si>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</si>
  <si>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</si>
  <si>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</si>
  <si>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</si>
  <si>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</si>
  <si>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</si>
  <si>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</si>
  <si>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</si>
  <si>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</si>
  <si>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</si>
  <si>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</si>
  <si>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</si>
  <si>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</si>
  <si>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</si>
  <si>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</si>
  <si>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</si>
  <si>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</si>
  <si>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</si>
  <si>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</si>
  <si>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</si>
  <si>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</si>
  <si>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</si>
  <si>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</si>
  <si>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</si>
  <si>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</si>
  <si>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</si>
  <si>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</si>
  <si>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</si>
  <si>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</si>
  <si>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</si>
  <si>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</si>
  <si>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</si>
  <si>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</si>
  <si>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</si>
  <si>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</si>
  <si>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</si>
  <si>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</si>
  <si>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</si>
  <si>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</si>
  <si>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</si>
  <si>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</si>
  <si>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</si>
  <si>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</si>
  <si>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</si>
  <si>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</si>
  <si>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</si>
  <si>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</si>
  <si>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</si>
  <si>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</si>
  <si>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</si>
  <si>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</si>
  <si>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</si>
  <si>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</si>
  <si>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</si>
  <si>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</si>
  <si>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</si>
  <si>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</si>
  <si>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</si>
  <si>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</si>
  <si>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</si>
  <si>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</si>
  <si>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</si>
  <si>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</si>
  <si>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</si>
  <si>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</si>
  <si>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</si>
  <si>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</si>
  <si>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</si>
  <si>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</si>
  <si>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</si>
  <si>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</si>
  <si>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</si>
  <si>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</si>
  <si>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</si>
  <si>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</si>
  <si>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</si>
  <si>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</si>
  <si>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</si>
  <si>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</si>
  <si>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</si>
  <si>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</si>
  <si>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</si>
  <si>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</si>
  <si>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</si>
  <si>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</si>
  <si>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</si>
  <si>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</si>
  <si>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</si>
  <si>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</si>
  <si>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</si>
  <si>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</si>
  <si>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</si>
  <si>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</si>
  <si>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</si>
  <si>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</si>
  <si>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</si>
  <si>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</si>
  <si>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</si>
  <si>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</si>
  <si>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</si>
  <si>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</si>
  <si>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</si>
  <si>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</si>
  <si>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</si>
  <si>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</si>
  <si>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</si>
  <si>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</si>
  <si>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</si>
  <si>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</si>
  <si>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</si>
  <si>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</si>
  <si>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</si>
  <si>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</si>
  <si>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</si>
  <si>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</si>
  <si>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</si>
  <si>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</si>
  <si>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</si>
  <si>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</si>
  <si>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</si>
  <si>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</si>
  <si>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</si>
  <si>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</si>
  <si>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</si>
  <si>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</si>
  <si>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</si>
  <si>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</si>
  <si>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</si>
  <si>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</si>
  <si>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</si>
  <si>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</si>
  <si>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</si>
  <si>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</si>
  <si>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</si>
  <si>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</si>
  <si>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</si>
  <si>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</si>
  <si>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</si>
  <si>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</si>
  <si>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</si>
  <si>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</si>
  <si>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</si>
  <si>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</si>
  <si>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</si>
  <si>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</si>
  <si>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</si>
  <si>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</si>
  <si>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</si>
  <si>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</si>
  <si>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</si>
  <si>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</si>
  <si>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</si>
  <si>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</si>
  <si>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</si>
  <si>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</si>
  <si>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</si>
  <si>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</si>
  <si>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</si>
  <si>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</si>
  <si>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</si>
  <si>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</si>
  <si>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</si>
  <si>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</si>
  <si>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</si>
  <si>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</si>
  <si>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</si>
  <si>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</si>
  <si>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</si>
  <si>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</si>
  <si>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</si>
  <si>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</si>
  <si>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</si>
  <si>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</si>
  <si>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</si>
  <si>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</si>
  <si>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</si>
  <si>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</si>
  <si>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</si>
  <si>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</si>
  <si>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</si>
  <si>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</si>
  <si>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</si>
  <si>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</si>
  <si>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</si>
  <si>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</si>
  <si>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</si>
  <si>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</si>
  <si>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</si>
  <si>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</si>
  <si>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</si>
  <si>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</si>
  <si>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</si>
  <si>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</si>
  <si>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</si>
  <si>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</si>
  <si>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</si>
  <si>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</si>
  <si>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</si>
  <si>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</si>
  <si>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</si>
  <si>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</si>
  <si>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</si>
  <si>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</si>
  <si>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</si>
  <si>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</si>
  <si>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</si>
  <si>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</si>
  <si>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</si>
  <si>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</si>
  <si>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</si>
  <si>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</si>
  <si>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</si>
  <si>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</si>
  <si>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</si>
  <si>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</si>
  <si>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</si>
  <si>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</si>
  <si>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</si>
  <si>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</si>
  <si>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</si>
  <si>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</si>
  <si>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</si>
  <si>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</si>
  <si>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</si>
  <si>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</si>
  <si>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</si>
  <si>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</si>
  <si>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</si>
  <si>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</si>
  <si>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</si>
  <si>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</si>
  <si>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</si>
  <si>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</si>
  <si>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</si>
  <si>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</si>
  <si>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</si>
  <si>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</si>
  <si>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</si>
  <si>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</si>
  <si>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</si>
  <si>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</si>
  <si>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</si>
  <si>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</si>
  <si>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</si>
  <si>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</si>
  <si>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</si>
  <si>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</si>
  <si>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</si>
  <si>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</si>
  <si>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</si>
  <si>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</si>
  <si>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</si>
  <si>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</si>
  <si>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</si>
  <si>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</si>
  <si>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</si>
  <si>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</si>
  <si>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</si>
  <si>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</si>
  <si>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</si>
  <si>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</si>
  <si>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</si>
  <si>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</si>
  <si>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</si>
  <si>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</si>
  <si>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</si>
  <si>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</si>
  <si>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</si>
  <si>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</si>
  <si>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</si>
  <si>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</si>
  <si>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</si>
  <si>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</si>
  <si>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</si>
  <si>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</si>
  <si>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</si>
  <si>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</si>
  <si>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</si>
  <si>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</si>
  <si>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</si>
  <si>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</si>
  <si>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</si>
  <si>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</si>
  <si>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</si>
  <si>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</si>
  <si>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</si>
  <si>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</si>
  <si>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</si>
  <si>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</si>
  <si>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</si>
  <si>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</si>
  <si>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</si>
  <si>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</si>
  <si>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</si>
  <si>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</si>
  <si>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</si>
  <si>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</si>
  <si>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</si>
  <si>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</si>
  <si>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</si>
  <si>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</si>
  <si>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</si>
  <si>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</si>
  <si>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</si>
  <si>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</si>
  <si>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</si>
  <si>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</si>
  <si>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</si>
  <si>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</si>
  <si>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</si>
  <si>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</si>
  <si>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</si>
  <si>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</si>
  <si>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</si>
  <si>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</si>
  <si>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</si>
  <si>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</si>
  <si>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</si>
  <si>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</si>
  <si>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</si>
  <si>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</si>
  <si>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</si>
  <si>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</si>
  <si>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</si>
  <si>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</si>
  <si>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</si>
  <si>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</si>
  <si>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</si>
  <si>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</si>
  <si>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</si>
  <si>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</si>
  <si>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</si>
  <si>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</si>
  <si>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</si>
  <si>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</si>
  <si>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</si>
  <si>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</si>
  <si>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</si>
  <si>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</si>
  <si>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</si>
  <si>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</si>
  <si>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</si>
  <si>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</si>
  <si>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</si>
  <si>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</si>
  <si>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</si>
  <si>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</si>
  <si>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</si>
  <si>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</si>
  <si>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</si>
  <si>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</si>
  <si>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</si>
  <si>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</si>
  <si>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</si>
  <si>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</si>
  <si>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</si>
  <si>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</si>
  <si>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</si>
  <si>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</si>
  <si>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</si>
  <si>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</si>
  <si>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</si>
  <si>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</si>
  <si>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</si>
  <si>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</si>
  <si>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</si>
  <si>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</si>
  <si>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</si>
  <si>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</si>
  <si>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</si>
  <si>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</si>
  <si>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</si>
  <si>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</si>
  <si>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</si>
  <si>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</si>
  <si>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</si>
  <si>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</si>
  <si>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</si>
  <si>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</si>
  <si>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</si>
  <si>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</si>
  <si>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</si>
  <si>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</si>
  <si>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</si>
  <si>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</si>
  <si>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</si>
  <si>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</si>
  <si>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</si>
  <si>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</si>
  <si>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</si>
  <si>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</si>
  <si>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</si>
  <si>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</si>
  <si>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</si>
  <si>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</si>
  <si>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</si>
  <si>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</si>
  <si>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</si>
  <si>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</si>
  <si>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</si>
  <si>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</si>
  <si>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</si>
  <si>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</si>
  <si>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</si>
  <si>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</si>
  <si>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</si>
  <si>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</si>
  <si>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</si>
  <si>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</si>
  <si>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</si>
  <si>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</si>
  <si>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</si>
  <si>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</si>
  <si>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</si>
  <si>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</si>
  <si>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</si>
  <si>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</si>
  <si>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</si>
  <si>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</si>
  <si>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</si>
  <si>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</si>
  <si>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</si>
  <si>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</si>
  <si>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</si>
  <si>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</si>
  <si>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</si>
  <si>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</si>
  <si>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</si>
  <si>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</si>
  <si>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</si>
  <si>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</si>
  <si>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</si>
  <si>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</si>
  <si>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</si>
  <si>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</si>
  <si>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</si>
  <si>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</si>
  <si>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</si>
  <si>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</si>
  <si>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</si>
  <si>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</si>
  <si>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</si>
  <si>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</si>
  <si>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</si>
  <si>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</si>
  <si>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</si>
  <si>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</si>
  <si>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</si>
  <si>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</si>
  <si>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</si>
  <si>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</si>
  <si>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</si>
  <si>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</si>
  <si>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</si>
  <si>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</si>
  <si>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</si>
  <si>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</si>
  <si>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</si>
  <si>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</si>
  <si>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</si>
  <si>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</si>
  <si>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</si>
  <si>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</si>
  <si>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</si>
  <si>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</si>
  <si>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</si>
  <si>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</si>
  <si>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</si>
  <si>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</si>
  <si>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</si>
  <si>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</si>
  <si>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</si>
  <si>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</si>
  <si>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</si>
  <si>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</si>
  <si>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</si>
  <si>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</si>
  <si>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</si>
  <si>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</si>
  <si>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</si>
  <si>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</si>
  <si>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</si>
  <si>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</si>
  <si>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</si>
  <si>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</si>
  <si>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</si>
  <si>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</si>
  <si>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</si>
  <si>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</si>
  <si>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</si>
  <si>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</si>
  <si>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</si>
  <si>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</si>
  <si>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</si>
  <si>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</si>
  <si>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</si>
  <si>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</si>
  <si>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</si>
  <si>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</si>
  <si>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</si>
  <si>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</si>
  <si>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</si>
  <si>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</si>
  <si>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</si>
  <si>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</si>
  <si>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</si>
  <si>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</si>
  <si>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</si>
  <si>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</si>
  <si>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</si>
  <si>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</si>
  <si>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</si>
  <si>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</si>
  <si>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</si>
  <si>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</si>
  <si>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</si>
  <si>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</si>
  <si>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</si>
  <si>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</si>
  <si>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</si>
  <si>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</si>
  <si>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</si>
  <si>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</si>
  <si>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</si>
  <si>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</si>
  <si>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</si>
  <si>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</si>
  <si>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</si>
  <si>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</si>
  <si>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</si>
  <si>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</si>
  <si>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</si>
  <si>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</si>
  <si>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</si>
  <si>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</si>
  <si>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</si>
  <si>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</si>
  <si>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</si>
  <si>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</si>
  <si>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</si>
  <si>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</si>
  <si>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</si>
  <si>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</si>
  <si>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</si>
  <si>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</si>
  <si>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</si>
  <si>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</si>
  <si>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</si>
  <si>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</si>
  <si>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</si>
  <si>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</si>
  <si>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</si>
  <si>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</si>
  <si>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</si>
  <si>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</si>
  <si>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</si>
  <si>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</si>
  <si>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</si>
  <si>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</si>
  <si>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</si>
  <si>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</si>
  <si>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</si>
  <si>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</si>
  <si>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</si>
  <si>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</si>
  <si>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</si>
  <si>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</si>
  <si>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</si>
  <si>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</si>
  <si>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</si>
  <si>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</si>
  <si>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</si>
  <si>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</si>
  <si>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</si>
  <si>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</si>
  <si>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</si>
  <si>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</si>
  <si>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</si>
  <si>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</si>
  <si>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</si>
  <si>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</si>
  <si>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</si>
  <si>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</si>
  <si>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</si>
  <si>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</si>
  <si>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</si>
  <si>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</si>
  <si>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</si>
  <si>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</si>
  <si>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</si>
  <si>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</si>
  <si>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</si>
  <si>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</si>
  <si>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</si>
  <si>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</si>
  <si>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</si>
  <si>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</si>
  <si>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</si>
  <si>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</si>
  <si>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</si>
  <si>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</si>
  <si>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</si>
  <si>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</si>
  <si>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</si>
  <si>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</si>
  <si>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</si>
  <si>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</si>
  <si>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</si>
  <si>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</si>
  <si>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</si>
  <si>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</si>
  <si>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</si>
  <si>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</si>
  <si>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</si>
  <si>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</si>
  <si>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</si>
  <si>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</si>
  <si>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</si>
  <si>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</si>
  <si>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</si>
  <si>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</si>
  <si>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</si>
  <si>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</si>
  <si>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</si>
  <si>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</si>
  <si>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</si>
  <si>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</si>
  <si>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</si>
  <si>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</si>
  <si>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</si>
  <si>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</si>
  <si>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</si>
  <si>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</si>
  <si>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</si>
  <si>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</si>
  <si>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</si>
  <si>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</si>
  <si>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</si>
  <si>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</si>
  <si>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</si>
  <si>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</si>
  <si>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</si>
  <si>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</si>
  <si>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</si>
  <si>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</si>
  <si>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</si>
  <si>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</si>
  <si>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</si>
  <si>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</si>
  <si>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</si>
  <si>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</si>
  <si>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</si>
  <si>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</si>
  <si>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</si>
  <si>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</si>
  <si>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</si>
  <si>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</si>
  <si>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</si>
  <si>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</si>
  <si>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</si>
  <si>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</si>
  <si>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</si>
  <si>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</si>
  <si>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</si>
  <si>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</si>
  <si>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</si>
  <si>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</si>
  <si>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</si>
  <si>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</si>
  <si>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</si>
  <si>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</si>
  <si>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</si>
  <si>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</si>
  <si>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</si>
  <si>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</si>
  <si>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</si>
  <si>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</si>
  <si>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</si>
  <si>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</si>
  <si>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</si>
  <si>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</si>
  <si>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</si>
  <si>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</si>
  <si>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</si>
  <si>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</si>
  <si>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</si>
  <si>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</si>
  <si>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</si>
  <si>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</si>
  <si>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</si>
  <si>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</si>
  <si>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</si>
  <si>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</si>
  <si>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</si>
  <si>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</si>
  <si>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</si>
  <si>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</si>
  <si>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</si>
  <si>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</si>
  <si>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</si>
  <si>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</si>
  <si>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</si>
  <si>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</si>
  <si>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</si>
  <si>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</si>
  <si>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</si>
  <si>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</si>
  <si>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</si>
  <si>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</si>
  <si>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</si>
  <si>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</si>
  <si>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</si>
  <si>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</si>
  <si>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</si>
  <si>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</si>
  <si>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</si>
  <si>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</si>
  <si>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</si>
  <si>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</si>
  <si>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</si>
  <si>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</si>
  <si>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</si>
  <si>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</si>
  <si>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</si>
  <si>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</si>
  <si>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</si>
  <si>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</si>
  <si>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</si>
  <si>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</si>
  <si>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</si>
  <si>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</si>
  <si>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</si>
  <si>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</si>
  <si>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</si>
  <si>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</si>
  <si>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</si>
  <si>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</si>
  <si>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</si>
  <si>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</si>
  <si>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</si>
  <si>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</si>
  <si>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</si>
  <si>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</si>
  <si>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</si>
  <si>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</si>
  <si>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</si>
  <si>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</si>
  <si>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</si>
  <si>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</si>
  <si>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</si>
  <si>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</si>
  <si>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</si>
  <si>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</si>
  <si>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</si>
  <si>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</si>
  <si>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</si>
  <si>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</si>
  <si>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</si>
  <si>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</si>
  <si>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</si>
  <si>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</si>
  <si>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</si>
  <si>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</si>
  <si>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</si>
  <si>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</si>
  <si>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</si>
  <si>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</si>
  <si>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</si>
  <si>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</si>
  <si>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</si>
  <si>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</si>
  <si>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</si>
  <si>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</si>
  <si>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</si>
  <si>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</si>
  <si>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</si>
  <si>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</si>
  <si>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</si>
  <si>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</si>
  <si>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</si>
  <si>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</si>
  <si>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</si>
  <si>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</si>
  <si>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</si>
  <si>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</si>
  <si>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</si>
  <si>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</si>
  <si>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</si>
  <si>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</si>
  <si>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</si>
  <si>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</si>
  <si>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</si>
  <si>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</si>
  <si>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</si>
  <si>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</si>
  <si>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</si>
  <si>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</si>
  <si>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</si>
  <si>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</si>
  <si>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</si>
  <si>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</si>
  <si>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</si>
  <si>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</si>
  <si>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</si>
  <si>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</si>
  <si>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</si>
  <si>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</si>
  <si>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</si>
  <si>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</si>
  <si>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</si>
  <si>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</si>
  <si>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</si>
  <si>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</si>
  <si>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</si>
  <si>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</si>
  <si>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</si>
  <si>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</si>
  <si>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</si>
  <si>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</si>
  <si>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</si>
  <si>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</si>
  <si>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</si>
  <si>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</si>
  <si>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</si>
  <si>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</si>
  <si>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</si>
  <si>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</si>
  <si>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</si>
  <si>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</si>
  <si>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</si>
  <si>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</si>
  <si>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</si>
  <si>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</si>
  <si>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</si>
  <si>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</si>
  <si>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</si>
  <si>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</si>
  <si>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</si>
  <si>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</si>
  <si>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</si>
  <si>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</si>
  <si>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</si>
  <si>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</si>
  <si>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</si>
  <si>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</si>
  <si>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</si>
  <si>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</si>
  <si>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</si>
  <si>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</si>
  <si>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</si>
  <si>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</si>
  <si>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</si>
  <si>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</si>
  <si>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</si>
  <si>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</si>
  <si>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</si>
  <si>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</si>
  <si>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</si>
  <si>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</si>
  <si>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</si>
  <si>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</si>
  <si>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</si>
  <si>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</si>
  <si>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</si>
  <si>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</si>
  <si>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</si>
  <si>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</si>
  <si>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</si>
  <si>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</si>
  <si>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</si>
  <si>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</si>
  <si>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</si>
  <si>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</si>
  <si>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</si>
  <si>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</si>
  <si>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</si>
  <si>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</si>
  <si>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</si>
  <si>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</si>
  <si>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</si>
  <si>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</si>
  <si>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</si>
  <si>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</si>
  <si>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</si>
  <si>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</si>
  <si>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</si>
  <si>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</si>
  <si>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</si>
  <si>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</si>
  <si>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</si>
  <si>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</si>
  <si>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</si>
  <si>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</si>
  <si>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</si>
  <si>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</si>
  <si>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</si>
  <si>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</si>
  <si>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</si>
  <si>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</si>
  <si>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</si>
  <si>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</si>
  <si>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</si>
  <si>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</si>
  <si>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</si>
  <si>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</si>
  <si>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</si>
  <si>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</si>
  <si>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</si>
  <si>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</si>
  <si>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</si>
  <si>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</si>
  <si>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</si>
  <si>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</si>
  <si>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</si>
  <si>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</si>
  <si>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</si>
  <si>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</si>
  <si>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</si>
  <si>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</si>
  <si>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</si>
  <si>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</si>
  <si>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</si>
  <si>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</si>
  <si>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</si>
  <si>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</si>
  <si>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</si>
  <si>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</si>
  <si>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</si>
  <si>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</si>
  <si>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</si>
  <si>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</si>
  <si>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</si>
  <si>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</si>
  <si>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</si>
  <si>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</si>
  <si>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</si>
  <si>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</si>
  <si>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</si>
  <si>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</si>
  <si>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</si>
  <si>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</si>
  <si>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</si>
  <si>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</si>
  <si>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</si>
  <si>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</si>
  <si>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</si>
  <si>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</si>
  <si>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</si>
  <si>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</si>
  <si>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</si>
  <si>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</si>
  <si>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</si>
  <si>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</si>
  <si>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</si>
  <si>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</si>
  <si>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</si>
  <si>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</si>
  <si>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</si>
  <si>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</si>
  <si>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</si>
  <si>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</si>
  <si>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</si>
  <si>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</si>
  <si>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</si>
  <si>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</si>
  <si>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</si>
  <si>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</si>
  <si>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</si>
  <si>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</si>
  <si>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</si>
  <si>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</si>
  <si>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</si>
  <si>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</si>
  <si>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</si>
  <si>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</si>
  <si>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</si>
  <si>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</si>
  <si>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</si>
  <si>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</si>
  <si>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</si>
  <si>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</si>
  <si>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</si>
  <si>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</si>
  <si>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</si>
  <si>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</si>
  <si>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</si>
  <si>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</si>
  <si>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</si>
  <si>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</si>
  <si>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</si>
  <si>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</si>
  <si>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</si>
  <si>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</si>
  <si>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</si>
  <si>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</si>
  <si>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</si>
  <si>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</si>
  <si>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</si>
  <si>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</si>
  <si>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</si>
  <si>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</si>
  <si>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</si>
  <si>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</si>
  <si>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</si>
  <si>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</si>
  <si>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</si>
  <si>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</si>
  <si>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</si>
  <si>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</si>
  <si>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</si>
  <si>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</si>
  <si>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</si>
  <si>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</si>
  <si>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</si>
  <si>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</si>
  <si>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</si>
  <si>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</si>
  <si>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</si>
  <si>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</si>
  <si>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</si>
  <si>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</si>
  <si>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</si>
  <si>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</si>
  <si>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</si>
  <si>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</si>
  <si>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</si>
  <si>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</si>
  <si>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</si>
  <si>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</si>
  <si>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</si>
  <si>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</si>
  <si>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</si>
  <si>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</si>
  <si>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</si>
  <si>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</si>
  <si>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</si>
  <si>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</si>
  <si>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</si>
  <si>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</si>
  <si>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</si>
  <si>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</si>
  <si>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</si>
  <si>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</si>
  <si>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</si>
  <si>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</si>
  <si>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</si>
  <si>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</si>
  <si>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</si>
  <si>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</si>
  <si>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</si>
  <si>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</si>
  <si>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</si>
  <si>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</si>
  <si>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</si>
  <si>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</si>
  <si>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</si>
  <si>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</si>
  <si>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</si>
  <si>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</si>
  <si>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</si>
  <si>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</si>
  <si>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</si>
  <si>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</si>
  <si>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</si>
  <si>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</si>
  <si>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</si>
  <si>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</si>
  <si>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</si>
  <si>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</si>
  <si>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</si>
  <si>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</si>
  <si>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</si>
  <si>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</si>
  <si>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</si>
  <si>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</si>
  <si>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</si>
  <si>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</si>
  <si>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</si>
  <si>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</si>
  <si>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</si>
  <si>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</si>
  <si>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</si>
  <si>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</si>
  <si>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</si>
  <si>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</si>
  <si>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</si>
  <si>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</si>
  <si>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</si>
  <si>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</si>
  <si>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</si>
  <si>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</si>
  <si>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</si>
  <si>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</si>
  <si>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</si>
  <si>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</si>
  <si>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</si>
  <si>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</si>
  <si>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</si>
  <si>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</si>
  <si>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</si>
  <si>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</si>
  <si>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</si>
  <si>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</si>
  <si>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</si>
  <si>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</si>
  <si>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</si>
  <si>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</si>
  <si>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</si>
  <si>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</si>
  <si>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</si>
  <si>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</si>
  <si>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</si>
  <si>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</si>
  <si>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</si>
  <si>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</si>
  <si>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</si>
  <si>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</si>
  <si>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</si>
  <si>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</si>
  <si>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</si>
  <si>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</si>
  <si>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</si>
  <si>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</si>
  <si>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</si>
  <si>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</si>
  <si>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</si>
  <si>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</si>
  <si>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</si>
  <si>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</si>
  <si>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</si>
  <si>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</si>
  <si>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</si>
  <si>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</si>
  <si>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</si>
  <si>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</si>
  <si>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</si>
  <si>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</si>
  <si>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</si>
  <si>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</si>
  <si>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</si>
  <si>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</si>
  <si>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</si>
  <si>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</si>
  <si>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</si>
  <si>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</si>
  <si>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</si>
  <si>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</si>
  <si>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</si>
  <si>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</si>
  <si>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</si>
  <si>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</si>
  <si>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</si>
  <si>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</si>
  <si>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</si>
  <si>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</si>
  <si>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</si>
  <si>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</si>
  <si>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</si>
  <si>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</si>
  <si>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</si>
  <si>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</si>
  <si>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</si>
  <si>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</si>
  <si>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</si>
  <si>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</si>
  <si>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</si>
  <si>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</si>
  <si>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</si>
  <si>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</si>
  <si>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</si>
  <si>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</si>
  <si>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</si>
  <si>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</si>
  <si>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</si>
  <si>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</si>
  <si>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</si>
  <si>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</si>
  <si>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</si>
  <si>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</si>
  <si>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</si>
  <si>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</si>
  <si>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</si>
  <si>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</si>
  <si>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</si>
  <si>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</si>
  <si>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</si>
  <si>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</si>
  <si>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</si>
  <si>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</si>
  <si>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</si>
  <si>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</si>
  <si>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</si>
  <si>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</si>
  <si>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</si>
  <si>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</si>
  <si>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</si>
  <si>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</si>
  <si>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</si>
  <si>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</si>
  <si>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</si>
  <si>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</si>
  <si>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</si>
  <si>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</si>
  <si>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</si>
  <si>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</si>
  <si>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</si>
  <si>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</si>
  <si>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</si>
  <si>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</si>
  <si>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</si>
  <si>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</si>
  <si>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</si>
  <si>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</si>
  <si>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</si>
  <si>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</si>
  <si>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</si>
  <si>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</si>
  <si>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</si>
  <si>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</si>
  <si>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</si>
  <si>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</si>
  <si>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</si>
  <si>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</si>
  <si>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</si>
  <si>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</si>
  <si>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</si>
  <si>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</si>
  <si>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</si>
  <si>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</si>
  <si>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</si>
  <si>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</si>
  <si>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</si>
  <si>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</si>
  <si>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</si>
  <si>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</si>
  <si>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</si>
  <si>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</si>
  <si>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</si>
  <si>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</si>
  <si>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</si>
  <si>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</si>
  <si>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</si>
  <si>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</si>
  <si>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</si>
  <si>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</si>
  <si>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</si>
  <si>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</si>
  <si>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</si>
  <si>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</si>
  <si>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</si>
  <si>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</si>
  <si>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</si>
  <si>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</si>
  <si>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</si>
  <si>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</si>
  <si>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</si>
  <si>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</si>
  <si>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</si>
  <si>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</si>
  <si>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</si>
  <si>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</si>
  <si>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</si>
  <si>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</si>
  <si>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</si>
  <si>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</si>
  <si>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</si>
  <si>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</si>
  <si>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</si>
  <si>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</si>
  <si>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</si>
  <si>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</si>
  <si>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</si>
  <si>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</si>
  <si>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</si>
  <si>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</si>
  <si>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</si>
  <si>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</si>
  <si>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</si>
  <si>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</si>
  <si>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</si>
  <si>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</si>
  <si>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</si>
  <si>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</si>
  <si>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</si>
  <si>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</si>
  <si>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</si>
  <si>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</si>
  <si>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</si>
  <si>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</si>
  <si>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</si>
  <si>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</si>
  <si>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</si>
  <si>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</si>
  <si>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</si>
  <si>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</si>
  <si>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</si>
  <si>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</si>
  <si>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</si>
  <si>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</si>
  <si>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</si>
  <si>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</si>
  <si>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</si>
  <si>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</si>
  <si>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</si>
  <si>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</si>
  <si>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</si>
  <si>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</si>
  <si>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</si>
  <si>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</si>
  <si>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</si>
  <si>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</si>
  <si>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</si>
  <si>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</si>
  <si>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</si>
  <si>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</si>
  <si>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</si>
  <si>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</si>
  <si>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</si>
  <si>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</si>
  <si>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</si>
  <si>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</si>
  <si>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</si>
  <si>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</si>
  <si>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</si>
  <si>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</si>
  <si>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</si>
  <si>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</si>
  <si>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</si>
  <si>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</si>
  <si>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</si>
  <si>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</si>
  <si>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</si>
  <si>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</si>
  <si>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</si>
  <si>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</si>
  <si>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</si>
  <si>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</si>
  <si>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</si>
  <si>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</si>
  <si>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</si>
  <si>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</si>
  <si>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</si>
  <si>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</si>
  <si>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</si>
  <si>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</si>
  <si>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</si>
  <si>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</si>
  <si>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</si>
  <si>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</si>
  <si>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</si>
  <si>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</si>
  <si>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</si>
  <si>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</si>
  <si>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</si>
  <si>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</si>
  <si>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</si>
  <si>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</si>
  <si>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</si>
  <si>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</si>
  <si>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</si>
  <si>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</si>
  <si>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</si>
  <si>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</si>
  <si>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</si>
  <si>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</si>
  <si>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</si>
  <si>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</si>
  <si>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</si>
  <si>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</si>
  <si>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</si>
  <si>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</si>
  <si>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</si>
  <si>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</si>
  <si>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</si>
  <si>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</si>
  <si>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</si>
  <si>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</si>
  <si>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</si>
  <si>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</si>
  <si>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</si>
  <si>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</si>
  <si>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</si>
  <si>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</si>
  <si>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</si>
  <si>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</si>
  <si>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</si>
  <si>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</si>
  <si>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</si>
  <si>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</si>
  <si>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</si>
  <si>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</si>
  <si>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</si>
  <si>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</si>
  <si>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</si>
  <si>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</si>
  <si>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</si>
  <si>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</si>
  <si>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</si>
  <si>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</si>
  <si>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</si>
  <si>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</si>
  <si>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</si>
  <si>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</si>
  <si>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</si>
  <si>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</si>
  <si>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</si>
  <si>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</si>
  <si>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</si>
  <si>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</si>
  <si>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</si>
  <si>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</si>
  <si>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</si>
  <si>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</si>
  <si>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</si>
  <si>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</si>
  <si>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</si>
  <si>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</si>
  <si>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</si>
  <si>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</si>
  <si>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</si>
  <si>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</si>
  <si>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</si>
  <si>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</si>
  <si>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</si>
  <si>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</si>
  <si>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</si>
  <si>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</si>
  <si>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</si>
  <si>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</si>
  <si>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</si>
  <si>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</si>
  <si>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</si>
  <si>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</si>
  <si>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</si>
  <si>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</si>
  <si>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</si>
  <si>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</si>
  <si>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</si>
  <si>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</si>
  <si>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</si>
  <si>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</si>
  <si>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</si>
  <si>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</si>
  <si>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</si>
  <si>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</si>
  <si>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</si>
  <si>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</si>
  <si>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</si>
  <si>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</si>
  <si>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</si>
  <si>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</si>
  <si>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</si>
  <si>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</si>
  <si>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</si>
  <si>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</si>
  <si>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</si>
  <si>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</si>
  <si>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</si>
  <si>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</si>
  <si>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</si>
  <si>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</si>
  <si>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</si>
  <si>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</si>
  <si>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</si>
  <si>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</si>
  <si>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</si>
  <si>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</si>
  <si>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</si>
  <si>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</si>
  <si>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</si>
  <si>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</si>
  <si>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</si>
  <si>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</si>
  <si>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</si>
  <si>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</si>
  <si>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</si>
  <si>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</si>
  <si>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</si>
  <si>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</si>
  <si>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</si>
  <si>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</si>
  <si>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</si>
  <si>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</si>
  <si>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</si>
  <si>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</si>
  <si>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</si>
  <si>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</si>
  <si>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</si>
  <si>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</si>
  <si>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</si>
  <si>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</si>
  <si>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</si>
  <si>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</si>
  <si>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</si>
  <si>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</si>
  <si>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</si>
  <si>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</si>
  <si>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</si>
  <si>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</si>
  <si>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</si>
  <si>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</si>
  <si>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</si>
  <si>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</si>
  <si>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</si>
  <si>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</si>
  <si>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</si>
  <si>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</si>
  <si>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</si>
  <si>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</si>
  <si>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</si>
  <si>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</si>
  <si>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</si>
  <si>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</si>
  <si>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</si>
  <si>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</si>
  <si>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</si>
  <si>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</si>
  <si>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</si>
  <si>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</si>
  <si>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</si>
  <si>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</si>
  <si>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</si>
  <si>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</si>
  <si>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</si>
  <si>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</si>
  <si>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</si>
  <si>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</si>
  <si>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</si>
  <si>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</si>
  <si>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</si>
  <si>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</si>
  <si>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</si>
  <si>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</si>
  <si>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</si>
  <si>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</si>
  <si>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</si>
  <si>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</si>
  <si>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</si>
  <si>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</si>
  <si>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</si>
  <si>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</si>
  <si>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</si>
  <si>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</si>
  <si>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</si>
  <si>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</si>
  <si>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</si>
  <si>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</si>
  <si>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</si>
  <si>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</si>
  <si>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</si>
  <si>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</si>
  <si>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</si>
  <si>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</si>
  <si>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</si>
  <si>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</si>
  <si>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</si>
  <si>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</si>
  <si>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</si>
  <si>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</si>
  <si>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</si>
  <si>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</si>
  <si>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</si>
  <si>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</si>
  <si>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</si>
  <si>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</si>
  <si>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</si>
  <si>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</si>
  <si>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</si>
  <si>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</si>
  <si>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</si>
  <si>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</si>
  <si>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</si>
  <si>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</si>
  <si>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</si>
  <si>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</si>
  <si>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</si>
  <si>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</si>
  <si>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</si>
  <si>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</si>
  <si>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</si>
  <si>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</si>
  <si>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</si>
  <si>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</si>
  <si>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</si>
  <si>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</si>
  <si>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</si>
  <si>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</si>
  <si>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</si>
  <si>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</si>
  <si>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</si>
  <si>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</si>
  <si>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</si>
  <si>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</si>
  <si>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</si>
  <si>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</si>
  <si>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</si>
  <si>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</si>
  <si>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</si>
  <si>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</si>
  <si>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</si>
  <si>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</si>
  <si>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</si>
  <si>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</si>
  <si>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</si>
  <si>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</si>
  <si>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</si>
  <si>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</si>
  <si>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</si>
  <si>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</si>
  <si>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</si>
  <si>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</si>
  <si>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</si>
  <si>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</si>
  <si>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</si>
  <si>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</si>
  <si>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</si>
  <si>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</si>
  <si>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</si>
  <si>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</si>
  <si>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</si>
  <si>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</si>
  <si>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</si>
  <si>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</si>
  <si>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</si>
  <si>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</si>
  <si>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</si>
  <si>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</si>
  <si>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</si>
  <si>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</si>
  <si>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</si>
  <si>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</si>
  <si>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</si>
  <si>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</si>
  <si>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</si>
  <si>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</si>
  <si>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</si>
  <si>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</si>
  <si>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</si>
  <si>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</si>
  <si>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</si>
  <si>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</si>
  <si>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</si>
  <si>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</si>
  <si>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</si>
  <si>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</si>
  <si>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</si>
  <si>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</si>
  <si>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</si>
  <si>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</si>
  <si>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</si>
  <si>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</si>
  <si>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</si>
  <si>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</si>
  <si>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</si>
  <si>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</si>
  <si>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</si>
  <si>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</si>
  <si>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</si>
  <si>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</si>
  <si>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</si>
  <si>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</si>
  <si>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</si>
  <si>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</si>
  <si>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</si>
  <si>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</si>
  <si>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</si>
  <si>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</si>
  <si>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</si>
  <si>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</si>
  <si>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</si>
  <si>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</si>
  <si>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</si>
  <si>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</si>
  <si>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</si>
  <si>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</si>
  <si>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</si>
  <si>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</si>
  <si>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</si>
  <si>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</si>
  <si>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</si>
  <si>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</si>
  <si>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</si>
  <si>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</si>
  <si>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</si>
  <si>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</si>
  <si>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</si>
  <si>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</si>
  <si>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</si>
  <si>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</si>
  <si>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</si>
  <si>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</si>
  <si>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</si>
  <si>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</si>
  <si>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</si>
  <si>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</si>
  <si>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</si>
  <si>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</si>
  <si>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</si>
  <si>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</si>
  <si>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</si>
  <si>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</si>
  <si>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</si>
  <si>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</si>
  <si>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</si>
  <si>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</si>
  <si>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</si>
  <si>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</si>
  <si>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</si>
  <si>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</si>
  <si>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</si>
  <si>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</si>
  <si>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</si>
  <si>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</si>
  <si>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</si>
  <si>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</si>
  <si>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</si>
  <si>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</si>
  <si>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</si>
  <si>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</si>
  <si>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</si>
  <si>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</si>
  <si>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</si>
  <si>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</si>
  <si>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</si>
  <si>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</si>
  <si>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</si>
  <si>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</si>
  <si>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</si>
  <si>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</si>
  <si>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</si>
  <si>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</si>
  <si>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</si>
  <si>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</si>
  <si>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</si>
  <si>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</si>
  <si>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</si>
  <si>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</si>
  <si>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</si>
  <si>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</si>
  <si>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</si>
  <si>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</si>
  <si>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</si>
  <si>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</si>
  <si>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</si>
  <si>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</si>
  <si>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</si>
  <si>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</si>
  <si>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</si>
  <si>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</si>
  <si>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</si>
  <si>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</si>
  <si>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</si>
  <si>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</si>
  <si>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</si>
  <si>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</si>
  <si>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</si>
  <si>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</si>
  <si>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</si>
  <si>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</si>
  <si>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</si>
  <si>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</si>
  <si>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</si>
  <si>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</si>
  <si>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</si>
  <si>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</si>
  <si>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</si>
  <si>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</si>
  <si>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</si>
  <si>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</si>
  <si>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</si>
  <si>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</si>
  <si>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</si>
  <si>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</si>
  <si>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</si>
  <si>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</si>
  <si>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</si>
  <si>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</si>
  <si>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</si>
  <si>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</si>
  <si>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</si>
  <si>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</si>
  <si>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</si>
  <si>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</si>
  <si>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</si>
  <si>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</si>
  <si>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</si>
  <si>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</si>
  <si>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</si>
  <si>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</si>
  <si>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</si>
  <si>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</si>
  <si>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</si>
  <si>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</si>
  <si>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</si>
  <si>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</si>
  <si>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</si>
  <si>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</si>
  <si>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</si>
  <si>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</si>
  <si>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</si>
  <si>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</si>
  <si>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</si>
  <si>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</si>
  <si>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</si>
  <si>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</si>
  <si>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</si>
  <si>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</si>
  <si>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</si>
  <si>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</si>
  <si>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</si>
  <si>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</si>
  <si>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</si>
  <si>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</si>
  <si>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</si>
  <si>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</si>
  <si>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</si>
  <si>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</si>
  <si>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</si>
  <si>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</si>
  <si>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</si>
  <si>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</si>
  <si>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</si>
  <si>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</si>
  <si>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</si>
  <si>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</si>
  <si>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</si>
  <si>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</si>
  <si>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</si>
  <si>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</si>
  <si>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</si>
  <si>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</si>
  <si>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</si>
  <si>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</si>
  <si>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</si>
  <si>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</si>
  <si>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</si>
  <si>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</si>
  <si>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</si>
  <si>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</si>
  <si>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</si>
  <si>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</si>
  <si>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</si>
  <si>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</si>
  <si>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</si>
  <si>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</si>
  <si>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</si>
  <si>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</si>
  <si>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</si>
  <si>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</si>
  <si>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</si>
  <si>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</si>
  <si>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</si>
  <si>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</si>
  <si>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</si>
  <si>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</si>
  <si>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</si>
  <si>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</si>
  <si>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</si>
  <si>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</si>
  <si>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</si>
  <si>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</si>
  <si>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</si>
  <si>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</si>
  <si>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</si>
  <si>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</si>
  <si>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</si>
  <si>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</si>
  <si>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</si>
  <si>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</si>
  <si>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</si>
  <si>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</si>
  <si>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</si>
  <si>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</si>
  <si>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</si>
  <si>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</si>
  <si>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</si>
  <si>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</si>
  <si>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</si>
  <si>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</si>
  <si>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</si>
  <si>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</si>
  <si>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</si>
  <si>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</si>
  <si>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</si>
  <si>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</si>
  <si>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</si>
  <si>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</si>
  <si>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</si>
  <si>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</si>
  <si>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</si>
  <si>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</si>
  <si>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</si>
  <si>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</si>
  <si>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</si>
  <si>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</si>
  <si>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</si>
  <si>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</si>
  <si>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</si>
  <si>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</si>
  <si>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</si>
  <si>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</si>
  <si>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</si>
  <si>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</si>
  <si>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</si>
  <si>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</si>
  <si>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</si>
  <si>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</si>
  <si>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</si>
  <si>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</si>
  <si>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</si>
  <si>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</si>
  <si>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</si>
  <si>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</si>
  <si>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</si>
  <si>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</si>
  <si>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</si>
  <si>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</si>
  <si>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</si>
  <si>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</si>
  <si>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</si>
  <si>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</si>
  <si>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</si>
  <si>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</si>
  <si>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</si>
  <si>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</si>
  <si>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</si>
  <si>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</si>
  <si>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</si>
  <si>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</si>
  <si>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</si>
  <si>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</si>
  <si>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</si>
  <si>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</si>
  <si>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</si>
  <si>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</si>
  <si>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</si>
  <si>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</si>
  <si>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</si>
  <si>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</si>
  <si>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</si>
  <si>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</si>
  <si>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</si>
  <si>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</si>
  <si>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</si>
  <si>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</si>
  <si>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</si>
  <si>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</si>
  <si>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</si>
  <si>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</si>
  <si>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</si>
  <si>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</si>
  <si>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</si>
  <si>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</si>
  <si>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</si>
  <si>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</si>
  <si>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</si>
  <si>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</si>
  <si>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</si>
  <si>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</si>
  <si>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</si>
  <si>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</si>
  <si>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</si>
  <si>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</si>
  <si>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</si>
  <si>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</si>
  <si>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</si>
  <si>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</si>
  <si>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</si>
  <si>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</si>
  <si>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</si>
  <si>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</si>
  <si>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</si>
  <si>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</si>
  <si>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</si>
  <si>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</si>
  <si>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</si>
  <si>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</si>
  <si>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</si>
  <si>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</si>
  <si>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</si>
  <si>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</si>
  <si>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</si>
  <si>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</si>
  <si>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</si>
  <si>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</si>
  <si>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</si>
  <si>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</si>
  <si>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</si>
  <si>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</si>
  <si>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</si>
  <si>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</si>
  <si>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</si>
  <si>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</si>
  <si>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</si>
  <si>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</si>
  <si>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</si>
  <si>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</si>
  <si>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</si>
  <si>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</si>
  <si>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</si>
  <si>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</si>
  <si>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</si>
  <si>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</si>
  <si>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</si>
  <si>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</si>
  <si>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</si>
  <si>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</si>
  <si>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</si>
  <si>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</si>
  <si>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</si>
  <si>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</si>
  <si>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</si>
  <si>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</si>
  <si>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</si>
  <si>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</si>
  <si>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</si>
  <si>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</si>
  <si>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</si>
  <si>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</si>
  <si>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</si>
  <si>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</si>
  <si>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</si>
  <si>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</si>
  <si>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</si>
  <si>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</si>
  <si>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</si>
  <si>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</si>
  <si>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</si>
  <si>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</si>
  <si>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</si>
  <si>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</si>
  <si>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</si>
  <si>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</si>
  <si>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</si>
  <si>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</si>
  <si>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</si>
  <si>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</si>
  <si>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</si>
  <si>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</si>
  <si>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</si>
  <si>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</si>
  <si>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</si>
  <si>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</si>
  <si>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</si>
  <si>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</si>
  <si>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</si>
  <si>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</si>
  <si>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</si>
  <si>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</si>
  <si>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</si>
  <si>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</si>
  <si>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</si>
  <si>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</si>
  <si>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</si>
  <si>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</si>
  <si>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</si>
  <si>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</si>
  <si>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</si>
  <si>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</si>
  <si>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</si>
  <si>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</si>
  <si>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</si>
  <si>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</si>
  <si>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</si>
  <si>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</si>
  <si>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</si>
  <si>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</si>
  <si>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</si>
  <si>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</si>
  <si>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</si>
  <si>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</si>
  <si>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</si>
  <si>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</si>
  <si>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</si>
  <si>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</si>
  <si>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</si>
  <si>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</si>
  <si>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</si>
  <si>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</si>
  <si>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</si>
  <si>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</si>
  <si>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</si>
  <si>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</si>
  <si>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</si>
  <si>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</si>
  <si>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</si>
  <si>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</si>
  <si>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</si>
  <si>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</si>
  <si>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</si>
  <si>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</si>
  <si>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</si>
  <si>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</si>
  <si>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</si>
  <si>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</si>
  <si>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</si>
  <si>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</si>
  <si>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</si>
  <si>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</si>
  <si>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</si>
  <si>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</si>
  <si>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</si>
  <si>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</si>
  <si>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</si>
  <si>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</si>
  <si>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</si>
  <si>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</si>
  <si>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</si>
  <si>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</si>
  <si>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</si>
  <si>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</si>
  <si>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</si>
  <si>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</si>
  <si>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</si>
  <si>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</si>
  <si>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</si>
  <si>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</si>
  <si>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</si>
  <si>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</si>
  <si>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</si>
  <si>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</si>
  <si>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</si>
  <si>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</si>
  <si>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</si>
  <si>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</si>
  <si>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</si>
  <si>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</si>
  <si>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</si>
  <si>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</si>
  <si>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</si>
  <si>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</si>
  <si>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</si>
  <si>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</si>
  <si>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</si>
  <si>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</si>
  <si>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</si>
  <si>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</si>
  <si>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</si>
  <si>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</si>
  <si>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</si>
  <si>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</si>
  <si>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</si>
  <si>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</si>
  <si>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</si>
  <si>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</si>
  <si>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</si>
  <si>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</si>
  <si>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</si>
  <si>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</si>
  <si>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</si>
  <si>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</si>
  <si>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</si>
  <si>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</si>
  <si>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</si>
  <si>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</si>
  <si>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</si>
  <si>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</si>
  <si>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</si>
  <si>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</si>
  <si>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</si>
  <si>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</si>
  <si>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</si>
  <si>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</si>
  <si>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</si>
  <si>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</si>
  <si>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</si>
  <si>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</si>
  <si>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</si>
  <si>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</si>
  <si>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</si>
  <si>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</si>
  <si>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</si>
  <si>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</si>
  <si>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</si>
  <si>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</si>
  <si>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</si>
  <si>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</si>
  <si>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</si>
  <si>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</si>
  <si>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</si>
  <si>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</si>
  <si>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</si>
  <si>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</si>
  <si>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</si>
  <si>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</si>
  <si>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</si>
  <si>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</si>
  <si>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</si>
  <si>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</si>
  <si>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</si>
  <si>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</si>
  <si>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</si>
  <si>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</si>
  <si>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</si>
  <si>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</si>
  <si>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</si>
  <si>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</si>
  <si>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</si>
  <si>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</si>
  <si>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</si>
  <si>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</si>
  <si>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</si>
  <si>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</si>
  <si>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</si>
  <si>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</si>
  <si>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</si>
  <si>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</si>
  <si>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</si>
  <si>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</si>
  <si>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</si>
  <si>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</si>
  <si>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</si>
  <si>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</si>
  <si>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</si>
  <si>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</si>
  <si>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</si>
  <si>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</si>
  <si>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</si>
  <si>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</si>
  <si>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</si>
  <si>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</si>
  <si>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</si>
  <si>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</si>
  <si>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</si>
  <si>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</si>
  <si>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</si>
  <si>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</si>
  <si>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</si>
  <si>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</si>
  <si>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</si>
  <si>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</si>
  <si>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</si>
  <si>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</si>
  <si>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</si>
  <si>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</si>
  <si>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</si>
  <si>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</si>
  <si>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</si>
  <si>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</si>
  <si>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</si>
  <si>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</si>
  <si>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</si>
  <si>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</si>
  <si>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</si>
  <si>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</si>
  <si>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</si>
  <si>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</si>
  <si>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</si>
  <si>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</si>
  <si>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</si>
  <si>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</si>
  <si>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</si>
  <si>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</si>
  <si>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</si>
  <si>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</si>
  <si>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</si>
  <si>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</si>
  <si>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</si>
  <si>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</si>
  <si>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</si>
  <si>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</si>
  <si>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</si>
  <si>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</si>
  <si>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</si>
  <si>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</si>
  <si>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</si>
  <si>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</si>
  <si>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</si>
  <si>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</si>
  <si>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</si>
  <si>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</si>
  <si>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</si>
  <si>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</si>
  <si>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</si>
  <si>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</si>
  <si>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</si>
  <si>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</si>
  <si>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</si>
  <si>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</si>
  <si>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</si>
  <si>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</si>
  <si>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</si>
  <si>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</si>
  <si>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</si>
  <si>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</si>
  <si>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</si>
  <si>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</si>
  <si>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</si>
  <si>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</si>
  <si>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</si>
  <si>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</si>
  <si>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</si>
  <si>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</si>
  <si>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</si>
  <si>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</si>
  <si>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</si>
  <si>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</si>
  <si>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</si>
  <si>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</si>
  <si>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</si>
  <si>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</si>
  <si>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</si>
  <si>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</si>
  <si>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</si>
  <si>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</si>
  <si>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</si>
  <si>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</si>
  <si>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</si>
  <si>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</si>
  <si>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</si>
  <si>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</si>
  <si>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</si>
  <si>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</si>
  <si>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</si>
  <si>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</si>
  <si>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</si>
  <si>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</si>
  <si>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</si>
  <si>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</si>
  <si>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</si>
  <si>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</si>
  <si>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</si>
  <si>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</si>
  <si>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</si>
  <si>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</si>
  <si>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</si>
  <si>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</si>
  <si>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</si>
  <si>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</si>
  <si>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</si>
  <si>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</si>
  <si>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</si>
  <si>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</si>
  <si>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</si>
  <si>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</si>
  <si>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</si>
  <si>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</si>
  <si>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</si>
  <si>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</si>
  <si>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</si>
  <si>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</si>
  <si>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</si>
  <si>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</si>
  <si>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</si>
  <si>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</si>
  <si>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</si>
  <si>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</si>
  <si>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</si>
  <si>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</si>
  <si>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</si>
  <si>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</si>
  <si>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</si>
  <si>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</si>
  <si>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</si>
  <si>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</si>
  <si>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</si>
  <si>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</si>
  <si>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</si>
  <si>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</si>
  <si>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</si>
  <si>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</si>
  <si>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</si>
  <si>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</si>
  <si>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</si>
  <si>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</si>
  <si>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</si>
  <si>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</si>
  <si>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</si>
  <si>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</si>
  <si>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</si>
  <si>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</si>
  <si>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</si>
  <si>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</si>
  <si>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</si>
  <si>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</si>
  <si>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</si>
  <si>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</si>
  <si>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</si>
  <si>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</si>
  <si>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</si>
  <si>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</si>
  <si>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</si>
  <si>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</si>
  <si>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</si>
  <si>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</si>
  <si>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</si>
  <si>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</si>
  <si>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</si>
  <si>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</si>
  <si>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</si>
  <si>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</si>
  <si>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</si>
  <si>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</si>
  <si>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</si>
  <si>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</si>
  <si>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</si>
  <si>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</si>
  <si>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</si>
  <si>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</si>
  <si>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</si>
  <si>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</si>
  <si>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</si>
  <si>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</si>
  <si>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</si>
  <si>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</si>
  <si>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</si>
  <si>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</si>
  <si>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</si>
  <si>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</si>
  <si>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</si>
  <si>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</si>
  <si>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</si>
  <si>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</si>
  <si>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</si>
  <si>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</si>
  <si>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</si>
  <si>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</si>
  <si>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</si>
  <si>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</si>
  <si>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</si>
  <si>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</si>
  <si>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</si>
  <si>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</si>
  <si>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</si>
  <si>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</si>
  <si>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</si>
  <si>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</si>
  <si>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</si>
  <si>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</si>
  <si>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</si>
  <si>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</si>
  <si>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</si>
  <si>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</si>
  <si>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</si>
  <si>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</si>
  <si>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</si>
  <si>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</si>
  <si>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</si>
  <si>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</si>
  <si>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</si>
  <si>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</si>
  <si>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</si>
  <si>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</si>
  <si>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</si>
  <si>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</si>
  <si>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</si>
  <si>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</si>
  <si>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</si>
  <si>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</si>
  <si>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</si>
  <si>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</si>
  <si>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</si>
  <si>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</si>
  <si>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</si>
  <si>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</si>
  <si>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</si>
  <si>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</si>
  <si>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</si>
  <si>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</si>
  <si>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</si>
  <si>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</si>
  <si>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</si>
  <si>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</si>
  <si>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</si>
  <si>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</si>
  <si>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</si>
  <si>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</si>
  <si>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</si>
  <si>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</si>
  <si>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</si>
  <si>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</si>
  <si>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</si>
  <si>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</si>
  <si>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</si>
  <si>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</si>
  <si>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</si>
  <si>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</si>
  <si>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</si>
  <si>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</si>
  <si>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</si>
  <si>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</si>
  <si>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</si>
  <si>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</si>
  <si>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</si>
  <si>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</si>
  <si>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</si>
  <si>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</si>
  <si>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</si>
  <si>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</si>
  <si>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</si>
  <si>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</si>
  <si>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</si>
  <si>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</si>
  <si>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</si>
  <si>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</si>
  <si>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</si>
  <si>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</si>
  <si>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</si>
  <si>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</si>
  <si>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</si>
  <si>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</si>
  <si>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</si>
  <si>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</si>
  <si>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</si>
  <si>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</si>
  <si>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</si>
  <si>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</si>
  <si>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</si>
  <si>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</si>
  <si>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</si>
  <si>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</si>
  <si>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</si>
  <si>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</si>
  <si>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</si>
  <si>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</si>
  <si>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</si>
  <si>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</si>
  <si>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</si>
  <si>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</si>
  <si>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</si>
  <si>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</si>
  <si>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</si>
  <si>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</si>
  <si>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</si>
  <si>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</si>
  <si>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</si>
  <si>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</si>
  <si>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</si>
  <si>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</si>
  <si>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</si>
  <si>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</si>
  <si>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</si>
  <si>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</si>
  <si>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</si>
  <si>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</si>
  <si>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</si>
  <si>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</si>
  <si>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</si>
  <si>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</si>
  <si>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</si>
  <si>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</si>
  <si>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</si>
  <si>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</si>
  <si>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</si>
  <si>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</si>
  <si>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</si>
  <si>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</si>
  <si>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</si>
  <si>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</si>
  <si>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</si>
  <si>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</si>
  <si>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</si>
  <si>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</si>
  <si>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</si>
  <si>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</si>
  <si>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</si>
  <si>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</si>
  <si>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</si>
  <si>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</si>
  <si>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</si>
  <si>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</si>
  <si>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</si>
  <si>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</si>
  <si>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</si>
  <si>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</si>
  <si>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</si>
  <si>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</si>
  <si>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</si>
  <si>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</si>
  <si>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</si>
  <si>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</si>
  <si>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</si>
  <si>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</si>
  <si>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</si>
  <si>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</si>
  <si>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</si>
  <si>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</si>
  <si>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</si>
  <si>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</si>
  <si>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</si>
  <si>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</si>
  <si>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</si>
  <si>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</si>
  <si>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</si>
  <si>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</si>
  <si>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</si>
  <si>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</si>
  <si>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</si>
  <si>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</si>
  <si>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</si>
  <si>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</si>
  <si>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</si>
  <si>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</si>
  <si>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</si>
  <si>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</si>
  <si>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</si>
  <si>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</si>
  <si>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</si>
  <si>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</si>
  <si>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</si>
  <si>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</si>
  <si>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</si>
  <si>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</si>
  <si>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</si>
  <si>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</si>
  <si>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</si>
  <si>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</si>
  <si>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</si>
  <si>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</si>
  <si>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</si>
  <si>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</si>
  <si>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</si>
  <si>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</si>
  <si>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</si>
  <si>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</si>
  <si>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</si>
  <si>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</si>
  <si>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</si>
  <si>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</si>
  <si>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</si>
  <si>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</si>
  <si>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</si>
  <si>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</si>
  <si>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</si>
  <si>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</si>
  <si>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</si>
  <si>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</si>
  <si>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</si>
  <si>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</si>
  <si>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</si>
  <si>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</si>
  <si>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</si>
  <si>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</si>
  <si>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</si>
  <si>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</si>
  <si>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</si>
  <si>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</si>
  <si>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</si>
  <si>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</si>
  <si>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</si>
  <si>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</si>
  <si>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</si>
  <si>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</si>
  <si>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</si>
  <si>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</si>
  <si>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</si>
  <si>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</si>
  <si>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</si>
  <si>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</si>
  <si>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</si>
  <si>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</si>
  <si>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</si>
  <si>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</si>
  <si>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</si>
  <si>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</si>
  <si>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</si>
  <si>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</si>
  <si>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</si>
  <si>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</si>
  <si>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</si>
  <si>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</si>
  <si>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</si>
  <si>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</si>
  <si>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</si>
  <si>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</si>
  <si>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</si>
  <si>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</si>
  <si>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</si>
  <si>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</si>
  <si>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</si>
  <si>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</si>
  <si>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</si>
  <si>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</si>
  <si>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</si>
  <si>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</si>
  <si>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</si>
  <si>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</si>
  <si>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</si>
  <si>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</si>
  <si>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</si>
  <si>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</si>
  <si>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</si>
  <si>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</si>
  <si>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</si>
  <si>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</si>
  <si>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</si>
  <si>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</si>
  <si>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</si>
  <si>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</si>
  <si>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</si>
  <si>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</si>
  <si>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</si>
  <si>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</si>
  <si>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</si>
  <si>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</si>
  <si>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</si>
  <si>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</si>
  <si>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</si>
  <si>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</si>
  <si>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</si>
  <si>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</si>
  <si>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</si>
  <si>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</si>
  <si>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</si>
  <si>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</si>
  <si>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</si>
  <si>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</si>
  <si>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</si>
  <si>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</si>
  <si>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</si>
  <si>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</si>
  <si>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</si>
  <si>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</si>
  <si>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</si>
  <si>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</si>
  <si>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</si>
  <si>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</si>
  <si>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</si>
  <si>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</si>
  <si>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</si>
  <si>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</si>
  <si>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</si>
  <si>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</si>
  <si>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</si>
  <si>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</si>
  <si>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</si>
  <si>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</si>
  <si>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</si>
  <si>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</si>
  <si>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</si>
  <si>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</si>
  <si>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</si>
  <si>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</si>
  <si>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</si>
  <si>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</si>
  <si>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</si>
  <si>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</si>
  <si>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</si>
  <si>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</si>
  <si>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</si>
  <si>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</si>
  <si>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</si>
  <si>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</si>
  <si>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</si>
  <si>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</si>
  <si>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</si>
  <si>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</si>
  <si>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</si>
  <si>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</si>
  <si>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</si>
  <si>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</si>
  <si>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</si>
  <si>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</si>
  <si>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</si>
  <si>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</si>
  <si>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</si>
  <si>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</si>
  <si>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</si>
  <si>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</si>
  <si>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</si>
  <si>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</si>
  <si>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</si>
  <si>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</si>
  <si>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</si>
  <si>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</si>
  <si>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</si>
  <si>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</si>
  <si>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</si>
  <si>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</si>
  <si>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</si>
  <si>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</si>
  <si>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</si>
  <si>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</si>
  <si>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</si>
  <si>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</si>
  <si>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</si>
  <si>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</si>
  <si>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</si>
  <si>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</si>
  <si>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</si>
  <si>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</si>
  <si>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</si>
  <si>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</si>
  <si>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</si>
  <si>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</si>
  <si>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</si>
  <si>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</si>
  <si>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</si>
  <si>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</si>
  <si>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</si>
  <si>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</si>
  <si>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</si>
  <si>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</si>
  <si>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</si>
  <si>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</si>
  <si>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</si>
  <si>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</si>
  <si>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</si>
  <si>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</si>
  <si>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</si>
  <si>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</si>
  <si>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</si>
  <si>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</si>
  <si>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</si>
  <si>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</si>
  <si>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</si>
  <si>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</si>
  <si>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</si>
  <si>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</si>
  <si>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</si>
  <si>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</si>
  <si>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</si>
  <si>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</si>
  <si>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</si>
  <si>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</si>
  <si>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</si>
  <si>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</si>
  <si>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</si>
  <si>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</si>
  <si>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</si>
  <si>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</si>
  <si>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</si>
  <si>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</si>
  <si>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</si>
  <si>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</si>
  <si>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</si>
  <si>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</si>
  <si>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</si>
  <si>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</si>
  <si>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</si>
  <si>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</si>
  <si>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</si>
  <si>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</si>
  <si>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</si>
  <si>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</si>
  <si>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</si>
  <si>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</si>
  <si>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</si>
  <si>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</si>
  <si>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</si>
  <si>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</si>
  <si>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</si>
  <si>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</si>
  <si>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</si>
  <si>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</si>
  <si>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</si>
  <si>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</si>
  <si>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</si>
  <si>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</si>
  <si>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</si>
  <si>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</si>
  <si>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</si>
  <si>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</si>
  <si>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</si>
  <si>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</si>
  <si>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</si>
  <si>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</si>
  <si>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</si>
  <si>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</si>
  <si>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</si>
  <si>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</si>
  <si>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</si>
  <si>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</si>
  <si>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</si>
  <si>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</si>
  <si>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</si>
  <si>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</si>
  <si>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</si>
  <si>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</si>
  <si>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</si>
  <si>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</si>
  <si>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</si>
  <si>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</si>
  <si>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</si>
  <si>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</si>
  <si>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</si>
  <si>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</si>
  <si>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</si>
  <si>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</si>
  <si>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</si>
  <si>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</si>
  <si>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</si>
  <si>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</si>
  <si>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</si>
  <si>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</si>
  <si>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</si>
  <si>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</si>
  <si>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</si>
  <si>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</si>
  <si>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</si>
  <si>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</si>
  <si>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</si>
  <si>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</si>
  <si>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</si>
  <si>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</si>
  <si>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</si>
  <si>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</si>
  <si>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</si>
  <si>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</si>
  <si>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</si>
  <si>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</si>
  <si>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</si>
  <si>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</si>
  <si>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</si>
  <si>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</si>
  <si>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</si>
  <si>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</si>
  <si>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</si>
  <si>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</si>
  <si>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</si>
  <si>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</si>
  <si>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</si>
  <si>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</si>
  <si>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</si>
  <si>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</si>
  <si>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</si>
  <si>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</si>
  <si>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</si>
  <si>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</si>
  <si>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</si>
  <si>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</si>
  <si>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</si>
  <si>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</si>
  <si>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</si>
  <si>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</si>
  <si>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</si>
  <si>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</si>
  <si>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</si>
  <si>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</si>
  <si>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</si>
  <si>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</si>
  <si>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</si>
  <si>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</si>
  <si>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</si>
  <si>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</si>
  <si>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</si>
  <si>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</si>
  <si>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</si>
  <si>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</si>
  <si>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</si>
  <si>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</si>
  <si>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</si>
  <si>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</si>
  <si>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</si>
  <si>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</si>
  <si>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</si>
  <si>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</si>
  <si>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</si>
  <si>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</si>
  <si>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</si>
  <si>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</si>
  <si>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</si>
  <si>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</si>
  <si>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</si>
  <si>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</si>
  <si>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</si>
  <si>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</si>
  <si>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</si>
  <si>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</si>
  <si>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</si>
  <si>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</si>
  <si>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</si>
  <si>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</si>
  <si>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</si>
  <si>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</si>
  <si>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</si>
  <si>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</si>
  <si>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</si>
  <si>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</si>
  <si>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</si>
  <si>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</si>
  <si>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</si>
  <si>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</si>
  <si>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</si>
  <si>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</si>
  <si>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</si>
  <si>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</si>
  <si>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</si>
  <si>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</si>
  <si>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</si>
  <si>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</si>
  <si>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</si>
  <si>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</si>
  <si>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</si>
  <si>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</si>
  <si>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</si>
  <si>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</si>
  <si>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</si>
  <si>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</si>
  <si>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</si>
  <si>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</si>
  <si>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</si>
  <si>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</si>
  <si>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</si>
  <si>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</si>
  <si>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</si>
  <si>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</si>
  <si>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</si>
  <si>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</si>
  <si>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</si>
  <si>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</si>
  <si>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</si>
  <si>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</si>
  <si>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</si>
  <si>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</si>
  <si>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</si>
  <si>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</si>
  <si>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</si>
  <si>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</si>
  <si>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</si>
  <si>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</si>
  <si>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</si>
  <si>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</si>
  <si>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</si>
  <si>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</si>
  <si>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</si>
  <si>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</si>
  <si>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</si>
  <si>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</si>
  <si>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</si>
  <si>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</si>
  <si>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</si>
  <si>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</si>
  <si>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</si>
  <si>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</si>
  <si>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</si>
  <si>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</si>
  <si>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</si>
  <si>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</si>
  <si>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</si>
  <si>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</si>
  <si>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</si>
  <si>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</si>
  <si>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</si>
  <si>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</si>
  <si>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</si>
  <si>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</si>
  <si>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</si>
  <si>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</si>
  <si>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</si>
  <si>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</si>
  <si>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</si>
  <si>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</si>
  <si>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</si>
  <si>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</si>
  <si>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</si>
  <si>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</si>
  <si>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</si>
  <si>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</si>
  <si>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</si>
  <si>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</si>
  <si>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</si>
  <si>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</si>
  <si>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</si>
  <si>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</si>
  <si>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</si>
  <si>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</si>
  <si>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</si>
  <si>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</si>
  <si>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</si>
  <si>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</si>
  <si>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</si>
  <si>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</si>
  <si>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</si>
  <si>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</si>
  <si>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</si>
  <si>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</si>
  <si>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</si>
  <si>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</si>
  <si>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</si>
  <si>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</si>
  <si>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</si>
  <si>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</si>
  <si>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</si>
  <si>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</si>
  <si>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</si>
  <si>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</si>
  <si>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</si>
  <si>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</si>
  <si>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</si>
  <si>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</si>
  <si>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</si>
  <si>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</si>
  <si>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</si>
  <si>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</si>
  <si>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</si>
  <si>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</si>
  <si>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</si>
  <si>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</si>
  <si>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</si>
  <si>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</si>
  <si>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</si>
  <si>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</si>
  <si>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</si>
  <si>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</si>
  <si>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</si>
  <si>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</si>
  <si>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</si>
  <si>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</si>
  <si>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</si>
  <si>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</si>
  <si>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</si>
  <si>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</si>
  <si>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</si>
  <si>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</si>
  <si>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</si>
  <si>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</si>
  <si>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</si>
  <si>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</si>
  <si>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</si>
  <si>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</si>
  <si>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</si>
  <si>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</si>
  <si>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</si>
  <si>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</si>
  <si>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</si>
  <si>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</si>
  <si>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</si>
  <si>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</si>
  <si>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</si>
  <si>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</si>
  <si>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</si>
  <si>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</si>
  <si>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</si>
  <si>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</si>
  <si>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</si>
  <si>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</si>
  <si>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</si>
  <si>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</si>
  <si>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</si>
  <si>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</si>
  <si>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</si>
  <si>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</si>
  <si>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</si>
  <si>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</si>
  <si>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</si>
  <si>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</si>
  <si>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</si>
  <si>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</si>
  <si>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</si>
  <si>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</si>
  <si>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</si>
  <si>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</si>
  <si>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</si>
  <si>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</si>
  <si>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</si>
  <si>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</si>
  <si>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</si>
  <si>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</si>
  <si>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</si>
  <si>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</si>
  <si>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</si>
  <si>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</si>
  <si>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</si>
  <si>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</si>
  <si>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</si>
  <si>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</si>
  <si>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</si>
  <si>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</si>
  <si>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</si>
  <si>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</si>
  <si>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</si>
  <si>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</si>
  <si>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</si>
  <si>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</si>
  <si>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</si>
  <si>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</si>
  <si>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</si>
  <si>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</si>
  <si>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</si>
  <si>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</si>
  <si>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</si>
  <si>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</si>
  <si>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</si>
  <si>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</si>
  <si>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</si>
  <si>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</si>
  <si>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</si>
  <si>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</si>
  <si>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</si>
  <si>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</si>
  <si>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</si>
  <si>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</si>
  <si>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</si>
  <si>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</si>
  <si>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</si>
  <si>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</si>
  <si>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</si>
  <si>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</si>
  <si>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</si>
  <si>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</si>
  <si>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</si>
  <si>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</si>
  <si>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</si>
  <si>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</si>
  <si>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</si>
  <si>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</si>
  <si>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</si>
  <si>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</si>
  <si>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</si>
  <si>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</si>
  <si>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</si>
  <si>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</si>
  <si>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</si>
  <si>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</si>
  <si>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</si>
  <si>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</si>
  <si>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</si>
  <si>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</si>
  <si>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</si>
  <si>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</si>
  <si>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</si>
  <si>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</si>
  <si>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</si>
  <si>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</si>
  <si>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</si>
  <si>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</si>
  <si>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</si>
  <si>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</si>
  <si>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</si>
  <si>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</si>
  <si>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</si>
  <si>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</si>
  <si>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</si>
  <si>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</si>
  <si>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</si>
  <si>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</si>
  <si>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</si>
  <si>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</si>
  <si>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</si>
  <si>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</si>
  <si>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</si>
  <si>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</si>
  <si>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</si>
  <si>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</si>
  <si>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</si>
  <si>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</si>
  <si>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</si>
  <si>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</si>
  <si>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</si>
  <si>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</si>
  <si>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</si>
  <si>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</si>
  <si>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</si>
  <si>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</si>
  <si>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</si>
  <si>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</si>
  <si>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</si>
  <si>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</si>
  <si>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</si>
  <si>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</si>
  <si>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</si>
  <si>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</si>
  <si>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</si>
  <si>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</si>
  <si>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</si>
  <si>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</si>
  <si>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</si>
  <si>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</si>
  <si>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</si>
  <si>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</si>
  <si>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</si>
  <si>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</si>
  <si>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</si>
  <si>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</si>
  <si>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</si>
  <si>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</si>
  <si>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</si>
  <si>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</si>
  <si>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</si>
  <si>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</si>
  <si>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</si>
  <si>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</si>
  <si>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</si>
  <si>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</si>
  <si>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</si>
  <si>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</si>
  <si>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</si>
  <si>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</si>
  <si>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</si>
  <si>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</si>
  <si>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</si>
  <si>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</si>
  <si>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</si>
  <si>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</si>
  <si>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</si>
  <si>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</si>
  <si>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</si>
  <si>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</si>
  <si>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</si>
  <si>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</si>
  <si>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</si>
  <si>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</si>
  <si>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</si>
  <si>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</si>
  <si>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</si>
  <si>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</si>
  <si>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</si>
  <si>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</si>
  <si>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</si>
  <si>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</si>
  <si>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</si>
  <si>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</si>
  <si>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</si>
  <si>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</si>
  <si>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</si>
  <si>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</si>
  <si>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</si>
  <si>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</si>
  <si>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</si>
  <si>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</si>
  <si>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</si>
  <si>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</si>
  <si>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</si>
  <si>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</si>
  <si>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</si>
  <si>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</si>
  <si>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</si>
  <si>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</si>
  <si>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</si>
  <si>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</si>
  <si>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</si>
  <si>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</si>
  <si>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</si>
  <si>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</si>
  <si>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</si>
  <si>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</si>
  <si>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</si>
  <si>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</si>
  <si>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</si>
  <si>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</si>
  <si>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</si>
  <si>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</si>
  <si>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</si>
  <si>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</si>
  <si>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</si>
  <si>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</si>
  <si>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</si>
  <si>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</si>
  <si>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</si>
  <si>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</si>
  <si>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</si>
  <si>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</si>
  <si>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</si>
  <si>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</si>
  <si>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</si>
  <si>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</si>
  <si>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</si>
  <si>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</si>
  <si>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</si>
  <si>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</si>
  <si>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</si>
  <si>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</si>
  <si>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</si>
  <si>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</si>
  <si>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</si>
  <si>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</si>
  <si>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</si>
  <si>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</si>
  <si>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</si>
  <si>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</si>
  <si>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</si>
  <si>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</si>
  <si>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</si>
  <si>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</si>
  <si>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</si>
  <si>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</si>
  <si>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</si>
  <si>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</si>
  <si>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</si>
  <si>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</si>
  <si>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</si>
  <si>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</si>
  <si>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</si>
  <si>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</si>
  <si>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</si>
  <si>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</si>
  <si>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</si>
  <si>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</si>
  <si>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</si>
  <si>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</si>
  <si>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</si>
  <si>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</si>
  <si>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</si>
  <si>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</si>
  <si>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</si>
  <si>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</si>
  <si>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</si>
  <si>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</si>
  <si>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</si>
  <si>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</si>
  <si>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</si>
  <si>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</si>
  <si>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</si>
  <si>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</si>
  <si>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</si>
  <si>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</si>
  <si>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</si>
  <si>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</si>
  <si>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</si>
  <si>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</si>
  <si>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</si>
  <si>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</si>
  <si>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</si>
  <si>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</si>
  <si>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</si>
  <si>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</si>
  <si>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</si>
  <si>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</si>
  <si>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</si>
  <si>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</si>
  <si>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</si>
  <si>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</si>
  <si>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</si>
  <si>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</si>
  <si>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</si>
  <si>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</si>
  <si>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</si>
  <si>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</si>
  <si>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</si>
  <si>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</si>
  <si>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</si>
  <si>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</si>
  <si>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</si>
  <si>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</si>
  <si>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</si>
  <si>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</si>
  <si>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</si>
  <si>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</si>
  <si>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</si>
  <si>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</si>
  <si>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</si>
  <si>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</si>
  <si>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</si>
  <si>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</si>
  <si>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</si>
  <si>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</si>
  <si>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</si>
  <si>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</si>
  <si>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</si>
  <si>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</si>
  <si>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</si>
  <si>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</si>
  <si>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</si>
  <si>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</si>
  <si>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</si>
  <si>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</si>
  <si>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</si>
  <si>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</si>
  <si>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</si>
  <si>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</si>
  <si>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</si>
  <si>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</si>
  <si>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</si>
  <si>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</si>
  <si>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</si>
  <si>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</si>
  <si>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</si>
  <si>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</si>
  <si>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</si>
  <si>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</si>
  <si>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</si>
  <si>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</si>
  <si>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</si>
  <si>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</si>
  <si>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</si>
  <si>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</si>
  <si>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</si>
  <si>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</si>
  <si>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</si>
  <si>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</si>
  <si>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</si>
  <si>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</si>
  <si>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</si>
  <si>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</si>
  <si>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</si>
  <si>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</si>
  <si>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</si>
  <si>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</si>
  <si>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</si>
  <si>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</si>
  <si>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</si>
  <si>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</si>
  <si>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</si>
  <si>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</si>
  <si>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</si>
  <si>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</si>
  <si>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</si>
  <si>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</si>
  <si>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</si>
  <si>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</si>
  <si>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</si>
  <si>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</si>
  <si>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</si>
  <si>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</si>
  <si>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</si>
  <si>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</si>
  <si>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</si>
  <si>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</si>
  <si>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</si>
  <si>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</si>
  <si>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</si>
  <si>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</si>
  <si>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</si>
  <si>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</si>
  <si>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</si>
  <si>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</si>
  <si>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</si>
  <si>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</si>
  <si>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</si>
  <si>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</si>
  <si>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</si>
  <si>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</si>
  <si>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</si>
  <si>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</si>
  <si>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</si>
  <si>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</si>
  <si>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</si>
  <si>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</si>
  <si>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</si>
  <si>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</si>
  <si>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</si>
  <si>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</si>
  <si>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</si>
  <si>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</si>
  <si>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</si>
  <si>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</si>
  <si>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</si>
  <si>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</si>
  <si>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</si>
  <si>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</si>
  <si>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</si>
  <si>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</si>
  <si>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</si>
  <si>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</si>
  <si>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</si>
  <si>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</si>
  <si>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</si>
  <si>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</si>
  <si>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</si>
  <si>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</si>
  <si>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</si>
  <si>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</si>
  <si>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</si>
  <si>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</si>
  <si>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</si>
  <si>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</si>
  <si>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</si>
  <si>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</si>
  <si>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</si>
  <si>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</si>
  <si>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</si>
  <si>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</si>
  <si>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</si>
  <si>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</si>
  <si>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</si>
  <si>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</si>
  <si>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</si>
  <si>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</si>
  <si>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</si>
  <si>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</si>
  <si>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</si>
  <si>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</si>
  <si>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</si>
  <si>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</si>
  <si>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</si>
  <si>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</si>
  <si>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</si>
  <si>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</si>
  <si>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</si>
  <si>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</si>
  <si>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</si>
  <si>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</si>
  <si>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</si>
  <si>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</si>
  <si>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</si>
  <si>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</si>
  <si>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</si>
  <si>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</si>
  <si>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</si>
  <si>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</si>
  <si>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</si>
  <si>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</si>
  <si>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</si>
  <si>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</si>
  <si>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</si>
  <si>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</si>
  <si>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</si>
  <si>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</si>
  <si>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</si>
  <si>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</si>
  <si>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</si>
  <si>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</si>
  <si>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</si>
  <si>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</si>
  <si>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</si>
  <si>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</si>
  <si>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</si>
  <si>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</si>
  <si>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</si>
  <si>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</si>
  <si>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</si>
  <si>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</si>
  <si>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</si>
  <si>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</si>
  <si>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</si>
  <si>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</si>
  <si>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</si>
  <si>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</si>
  <si>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</si>
  <si>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</si>
  <si>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</si>
  <si>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</si>
  <si>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</si>
  <si>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</si>
  <si>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</si>
  <si>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</si>
  <si>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</si>
  <si>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</si>
  <si>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</si>
  <si>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</si>
  <si>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</si>
  <si>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</si>
  <si>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</si>
  <si>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</si>
  <si>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</si>
  <si>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</si>
  <si>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</si>
  <si>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</si>
  <si>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</si>
  <si>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</si>
  <si>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</si>
  <si>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</si>
  <si>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</si>
  <si>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</si>
  <si>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</si>
  <si>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</si>
  <si>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</si>
  <si>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</si>
  <si>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</si>
  <si>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</si>
  <si>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</si>
  <si>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</si>
  <si>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</si>
  <si>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</si>
  <si>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</si>
  <si>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</si>
  <si>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</si>
  <si>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</si>
  <si>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</si>
  <si>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</si>
  <si>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</si>
  <si>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</si>
  <si>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</si>
  <si>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</si>
  <si>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</si>
  <si>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</si>
  <si>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</si>
  <si>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</si>
  <si>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</si>
  <si>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</si>
  <si>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</si>
  <si>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</si>
  <si>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</si>
  <si>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</si>
  <si>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</si>
  <si>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</si>
  <si>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</si>
  <si>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</si>
  <si>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</si>
  <si>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</si>
  <si>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</si>
  <si>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</si>
  <si>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</si>
  <si>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</si>
  <si>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</si>
  <si>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</si>
  <si>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</si>
  <si>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</si>
  <si>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</si>
  <si>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</si>
  <si>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</si>
  <si>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</si>
  <si>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</si>
  <si>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</si>
  <si>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</si>
  <si>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</si>
  <si>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</si>
  <si>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</si>
  <si>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</si>
  <si>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</si>
  <si>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</si>
  <si>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</si>
  <si>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</si>
  <si>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</si>
  <si>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</si>
  <si>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</si>
  <si>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</si>
  <si>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</si>
  <si>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</si>
  <si>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</si>
  <si>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</si>
  <si>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</si>
  <si>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</si>
  <si>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</si>
  <si>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</si>
  <si>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</si>
  <si>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</si>
  <si>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</si>
  <si>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</si>
  <si>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</si>
  <si>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</si>
  <si>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</si>
  <si>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</si>
  <si>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</si>
  <si>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</si>
  <si>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</si>
  <si>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</si>
  <si>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</si>
  <si>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</si>
  <si>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</si>
  <si>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</si>
  <si>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</si>
  <si>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</si>
  <si>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</si>
  <si>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</si>
  <si>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</si>
  <si>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</si>
  <si>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</si>
  <si>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</si>
  <si>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</si>
  <si>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</si>
  <si>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</si>
  <si>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</si>
  <si>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</si>
  <si>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</si>
  <si>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</si>
  <si>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</si>
  <si>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</si>
  <si>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</si>
  <si>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</si>
  <si>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</si>
  <si>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</si>
  <si>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</si>
  <si>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</si>
  <si>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</si>
  <si>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</si>
  <si>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</si>
  <si>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</si>
  <si>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</si>
  <si>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</si>
  <si>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</si>
  <si>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</si>
  <si>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</si>
  <si>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</si>
  <si>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</si>
  <si>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</si>
  <si>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</si>
  <si>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</si>
  <si>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</si>
  <si>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</si>
  <si>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</si>
  <si>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</si>
  <si>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</si>
  <si>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</si>
  <si>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</si>
  <si>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</si>
  <si>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</si>
  <si>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</si>
  <si>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</si>
  <si>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</si>
  <si>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</si>
  <si>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</si>
  <si>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</si>
  <si>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</si>
  <si>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</si>
  <si>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</si>
  <si>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</si>
  <si>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</si>
  <si>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</si>
  <si>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</si>
  <si>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</si>
  <si>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</si>
  <si>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</si>
  <si>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</si>
  <si>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</si>
  <si>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</si>
  <si>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</si>
  <si>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</si>
  <si>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</si>
  <si>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</si>
  <si>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</si>
  <si>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</si>
  <si>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</si>
  <si>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</si>
  <si>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</si>
  <si>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</si>
  <si>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</si>
  <si>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</si>
  <si>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</si>
  <si>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</si>
  <si>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</si>
  <si>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</si>
  <si>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</si>
  <si>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</si>
  <si>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</si>
  <si>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</si>
  <si>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</si>
  <si>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</si>
  <si>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</si>
  <si>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</si>
  <si>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</si>
  <si>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</si>
  <si>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</si>
  <si>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</si>
  <si>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</si>
  <si>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</si>
  <si>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</si>
  <si>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</si>
  <si>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</si>
  <si>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</si>
  <si>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</si>
  <si>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</si>
  <si>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</si>
  <si>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</si>
  <si>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</si>
  <si>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</si>
  <si>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</si>
  <si>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</si>
  <si>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</si>
  <si>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</si>
  <si>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</si>
  <si>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</si>
  <si>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</si>
  <si>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</si>
  <si>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</si>
  <si>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</si>
  <si>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</si>
  <si>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</si>
  <si>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</si>
  <si>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</si>
  <si>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</si>
  <si>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</si>
  <si>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</si>
  <si>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</si>
  <si>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</si>
  <si>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</si>
  <si>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</si>
  <si>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</si>
  <si>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</si>
  <si>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</si>
  <si>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</si>
  <si>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</si>
  <si>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</si>
  <si>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</si>
  <si>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</si>
  <si>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</si>
  <si>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</si>
  <si>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</si>
  <si>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</si>
  <si>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</si>
  <si>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</si>
  <si>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</si>
  <si>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</si>
  <si>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</si>
  <si>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</si>
  <si>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</si>
  <si>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</si>
  <si>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</si>
  <si>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</si>
  <si>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</si>
  <si>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</si>
  <si>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</si>
  <si>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</si>
  <si>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</si>
  <si>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</si>
  <si>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</si>
  <si>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</si>
  <si>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</si>
  <si>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</si>
  <si>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</si>
  <si>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</si>
  <si>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</si>
  <si>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</si>
  <si>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</si>
  <si>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</si>
  <si>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</si>
  <si>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</si>
  <si>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</si>
  <si>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</si>
  <si>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</si>
  <si>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</si>
  <si>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</si>
  <si>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</si>
  <si>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</si>
  <si>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</si>
  <si>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</si>
  <si>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</si>
  <si>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</si>
  <si>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</si>
  <si>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</si>
  <si>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</si>
  <si>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</si>
  <si>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</si>
  <si>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</si>
  <si>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</si>
  <si>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</si>
  <si>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</si>
  <si>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</si>
  <si>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</si>
  <si>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</si>
  <si>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</si>
  <si>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</si>
  <si>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</si>
  <si>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</si>
  <si>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</si>
  <si>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</si>
  <si>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</si>
  <si>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</si>
  <si>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</si>
  <si>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</si>
  <si>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</si>
  <si>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</si>
  <si>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</si>
  <si>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</si>
  <si>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</si>
  <si>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</si>
  <si>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</si>
  <si>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</si>
  <si>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</si>
  <si>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</si>
  <si>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</si>
  <si>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</si>
  <si>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</si>
  <si>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</si>
  <si>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</si>
  <si>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</si>
  <si>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</si>
  <si>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</si>
  <si>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</si>
  <si>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</si>
  <si>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</si>
  <si>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</si>
  <si>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</si>
  <si>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</si>
  <si>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</si>
  <si>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</si>
  <si>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</si>
  <si>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</si>
  <si>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</si>
  <si>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</si>
  <si>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</si>
  <si>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</si>
  <si>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</si>
  <si>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</si>
  <si>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</si>
  <si>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</si>
  <si>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</si>
  <si>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</si>
  <si>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</si>
  <si>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</si>
  <si>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</si>
  <si>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</si>
  <si>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</si>
  <si>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</si>
  <si>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</si>
  <si>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</si>
  <si>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</si>
  <si>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</si>
  <si>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</si>
  <si>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</si>
  <si>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</si>
  <si>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</si>
  <si>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</si>
  <si>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</si>
  <si>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</si>
  <si>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</si>
  <si>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</si>
  <si>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</si>
  <si>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</si>
  <si>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</si>
  <si>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</si>
  <si>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</si>
  <si>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</si>
  <si>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</si>
  <si>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</si>
  <si>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</si>
  <si>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</si>
  <si>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</si>
  <si>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</si>
  <si>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</si>
  <si>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</si>
  <si>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</si>
  <si>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</si>
  <si>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</si>
  <si>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</si>
  <si>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</si>
  <si>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</si>
  <si>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</si>
  <si>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</si>
  <si>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</si>
  <si>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</si>
  <si>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</si>
  <si>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</si>
  <si>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</si>
  <si>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</si>
  <si>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</si>
  <si>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</si>
  <si>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</si>
  <si>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</si>
  <si>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</si>
  <si>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</si>
  <si>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</si>
  <si>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</si>
  <si>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</si>
  <si>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</si>
  <si>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</si>
  <si>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</si>
  <si>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</si>
  <si>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</si>
  <si>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</si>
  <si>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</si>
  <si>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</si>
  <si>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</si>
  <si>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</si>
  <si>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</si>
  <si>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</si>
  <si>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</si>
  <si>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</si>
  <si>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</si>
  <si>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</si>
  <si>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</si>
  <si>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</si>
  <si>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</si>
  <si>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</si>
  <si>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</si>
  <si>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</si>
  <si>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</si>
  <si>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</si>
  <si>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</si>
  <si>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</si>
  <si>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</si>
  <si>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</si>
  <si>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</si>
  <si>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</si>
  <si>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</si>
  <si>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</si>
  <si>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</si>
  <si>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</si>
  <si>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</si>
  <si>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</si>
  <si>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</si>
  <si>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</si>
  <si>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</si>
  <si>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</si>
  <si>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</si>
  <si>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</si>
  <si>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</si>
  <si>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</si>
  <si>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</si>
  <si>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</si>
  <si>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</si>
  <si>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</si>
  <si>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</si>
  <si>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</si>
  <si>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</si>
  <si>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</si>
  <si>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</si>
  <si>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</si>
  <si>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</si>
  <si>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</si>
  <si>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</si>
  <si>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</si>
  <si>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</si>
  <si>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</si>
  <si>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</si>
  <si>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</si>
  <si>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</si>
  <si>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</si>
  <si>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</si>
  <si>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</si>
  <si>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</si>
  <si>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</si>
  <si>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</si>
  <si>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</si>
  <si>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</si>
  <si>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</si>
  <si>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</si>
  <si>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</si>
  <si>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</si>
  <si>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</si>
  <si>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</si>
  <si>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</si>
  <si>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</si>
  <si>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</si>
  <si>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</si>
  <si>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</si>
  <si>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</si>
  <si>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</si>
  <si>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</si>
  <si>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</si>
  <si>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</si>
  <si>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</si>
  <si>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</si>
  <si>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</si>
  <si>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</si>
  <si>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</si>
  <si>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</si>
  <si>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</si>
  <si>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</si>
  <si>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</si>
  <si>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</si>
  <si>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</si>
  <si>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</si>
  <si>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</si>
  <si>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</si>
  <si>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</si>
  <si>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</si>
  <si>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</si>
  <si>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</si>
  <si>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</si>
  <si>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</si>
  <si>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</si>
  <si>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</si>
  <si>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</si>
  <si>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</si>
  <si>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</si>
  <si>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</si>
  <si>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</si>
  <si>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</si>
  <si>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</si>
  <si>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</si>
  <si>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</si>
  <si>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</si>
  <si>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</si>
  <si>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</si>
  <si>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</si>
  <si>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</si>
  <si>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</si>
  <si>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</si>
  <si>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</si>
  <si>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</si>
  <si>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</si>
  <si>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</si>
  <si>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</si>
  <si>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</si>
  <si>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</si>
  <si>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</si>
  <si>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</si>
  <si>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</si>
  <si>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</si>
  <si>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</si>
  <si>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</si>
  <si>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</si>
  <si>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</si>
  <si>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</si>
  <si>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</si>
  <si>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</si>
  <si>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</si>
  <si>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</si>
  <si>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</si>
  <si>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</si>
  <si>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</si>
  <si>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</si>
  <si>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</si>
  <si>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</si>
  <si>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</si>
  <si>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</si>
  <si>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</si>
  <si>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</si>
  <si>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</si>
  <si>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</si>
  <si>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</si>
  <si>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</si>
  <si>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</si>
  <si>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</si>
  <si>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</si>
  <si>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</si>
  <si>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</si>
  <si>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</si>
  <si>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</si>
  <si>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</si>
  <si>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</si>
  <si>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</si>
  <si>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</si>
  <si>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</si>
  <si>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</si>
  <si>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</si>
  <si>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</si>
  <si>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</si>
  <si>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</si>
  <si>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</si>
  <si>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</si>
  <si>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</si>
  <si>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</si>
  <si>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</si>
  <si>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</si>
  <si>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</si>
  <si>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</si>
  <si>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</si>
  <si>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</si>
  <si>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</si>
  <si>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</si>
  <si>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</si>
  <si>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</si>
  <si>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</si>
  <si>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</si>
  <si>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</si>
  <si>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</si>
  <si>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</si>
  <si>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</si>
  <si>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</si>
  <si>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</si>
  <si>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</si>
  <si>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</si>
  <si>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</si>
  <si>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</si>
  <si>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</si>
  <si>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</si>
  <si>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</si>
  <si>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</si>
  <si>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</si>
  <si>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</si>
  <si>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</si>
  <si>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</si>
  <si>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</si>
  <si>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</si>
  <si>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</si>
  <si>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</si>
  <si>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</si>
  <si>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</si>
  <si>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</si>
  <si>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</si>
  <si>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</si>
  <si>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</si>
  <si>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</si>
  <si>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</si>
  <si>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</si>
  <si>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</si>
  <si>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</si>
  <si>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</si>
  <si>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</si>
  <si>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</si>
  <si>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</si>
  <si>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</si>
  <si>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</si>
  <si>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</si>
  <si>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</si>
  <si>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</si>
  <si>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</si>
  <si>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</si>
  <si>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</si>
  <si>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</si>
  <si>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</si>
  <si>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</si>
  <si>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</si>
  <si>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</si>
  <si>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</si>
  <si>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</si>
  <si>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</si>
  <si>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</si>
  <si>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</si>
  <si>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</si>
  <si>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</si>
  <si>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</si>
  <si>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</si>
  <si>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</si>
  <si>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</si>
  <si>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</si>
  <si>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</si>
  <si>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</si>
  <si>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</si>
  <si>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</si>
  <si>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</si>
  <si>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</si>
  <si>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</si>
  <si>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</si>
  <si>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</si>
  <si>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</si>
  <si>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</si>
  <si>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</si>
  <si>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</si>
  <si>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</si>
  <si>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</si>
  <si>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</si>
  <si>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</si>
  <si>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</si>
  <si>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</si>
  <si>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</si>
  <si>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</si>
  <si>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</si>
  <si>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</si>
  <si>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</si>
  <si>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</si>
  <si>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</si>
  <si>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</si>
  <si>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</si>
  <si>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</si>
  <si>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</si>
  <si>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</si>
  <si>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</si>
  <si>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</si>
  <si>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</si>
  <si>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</si>
  <si>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</si>
  <si>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</si>
  <si>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</si>
  <si>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</si>
  <si>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</si>
  <si>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</si>
  <si>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</si>
  <si>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</si>
  <si>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</si>
  <si>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</si>
  <si>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</si>
  <si>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</si>
  <si>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</si>
  <si>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</si>
  <si>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</si>
  <si>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</si>
  <si>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</si>
  <si>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</si>
  <si>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</si>
  <si>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</si>
  <si>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</si>
  <si>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</si>
  <si>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</si>
  <si>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</si>
  <si>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</si>
  <si>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</si>
  <si>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</si>
  <si>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</si>
  <si>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</si>
  <si>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</si>
  <si>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</si>
  <si>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</si>
  <si>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</si>
  <si>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</si>
  <si>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</si>
  <si>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</si>
  <si>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</si>
  <si>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</si>
  <si>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</si>
  <si>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</si>
  <si>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</si>
  <si>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</si>
  <si>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</si>
  <si>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</si>
  <si>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</si>
  <si>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</si>
  <si>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</si>
  <si>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</si>
  <si>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</si>
  <si>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</si>
  <si>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</si>
  <si>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</si>
  <si>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</si>
  <si>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</si>
  <si>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</si>
  <si>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</si>
  <si>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</si>
  <si>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</si>
  <si>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</si>
  <si>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</si>
  <si>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</si>
  <si>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</si>
  <si>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</si>
  <si>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</si>
  <si>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</si>
  <si>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</si>
  <si>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</si>
  <si>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</si>
  <si>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</si>
  <si>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</si>
  <si>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</si>
  <si>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</si>
  <si>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</si>
  <si>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</si>
  <si>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</si>
  <si>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</si>
  <si>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</si>
  <si>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</si>
  <si>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</si>
  <si>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</si>
  <si>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</si>
  <si>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</si>
  <si>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</si>
  <si>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</si>
  <si>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</si>
  <si>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</si>
  <si>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</si>
  <si>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</si>
  <si>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</si>
  <si>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</si>
  <si>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</si>
  <si>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</si>
  <si>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</si>
  <si>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</si>
  <si>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</si>
  <si>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</si>
  <si>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</si>
  <si>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</si>
  <si>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</si>
  <si>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</si>
  <si>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</si>
  <si>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</si>
  <si>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</si>
  <si>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</si>
  <si>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</si>
  <si>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</si>
  <si>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</si>
  <si>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</si>
  <si>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</si>
  <si>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</si>
  <si>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</si>
  <si>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</si>
  <si>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</si>
  <si>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</si>
  <si>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</si>
  <si>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</si>
  <si>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</si>
  <si>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</si>
  <si>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</si>
  <si>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</si>
  <si>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</si>
  <si>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</si>
  <si>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</si>
  <si>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</si>
  <si>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</si>
  <si>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</si>
  <si>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</si>
  <si>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</si>
  <si>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</si>
  <si>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</si>
  <si>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</si>
  <si>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</si>
  <si>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</si>
  <si>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</si>
  <si>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</si>
  <si>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</si>
  <si>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</si>
  <si>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</si>
  <si>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</si>
  <si>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</si>
  <si>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</si>
  <si>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</si>
  <si>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</si>
  <si>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</si>
  <si>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</si>
  <si>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</si>
  <si>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</si>
  <si>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</si>
  <si>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</si>
  <si>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</si>
  <si>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</si>
  <si>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</si>
  <si>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</si>
  <si>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</si>
  <si>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</si>
  <si>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</si>
  <si>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</si>
  <si>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</si>
  <si>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</si>
  <si>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</si>
  <si>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</si>
  <si>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</si>
  <si>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</si>
  <si>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</si>
  <si>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</si>
  <si>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</si>
  <si>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</si>
  <si>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</si>
  <si>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</si>
  <si>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</si>
  <si>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</si>
  <si>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</si>
  <si>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</si>
  <si>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</si>
  <si>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</si>
  <si>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</si>
  <si>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</si>
  <si>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</si>
  <si>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</si>
  <si>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</si>
  <si>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</si>
  <si>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</si>
  <si>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</si>
  <si>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</si>
  <si>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</si>
  <si>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</si>
  <si>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</si>
  <si>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</si>
  <si>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</si>
  <si>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</si>
  <si>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</si>
  <si>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</si>
  <si>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</si>
  <si>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</si>
  <si>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</si>
  <si>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</si>
  <si>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</si>
  <si>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</si>
  <si>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</si>
  <si>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</si>
  <si>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</si>
  <si>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</si>
  <si>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</si>
  <si>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</si>
  <si>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</si>
  <si>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</si>
  <si>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</si>
  <si>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</si>
  <si>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</si>
  <si>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</si>
  <si>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</si>
  <si>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</si>
  <si>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</si>
  <si>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</si>
  <si>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</si>
  <si>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</si>
  <si>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</si>
  <si>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</si>
  <si>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</si>
  <si>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</si>
  <si>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</si>
  <si>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</si>
  <si>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</si>
  <si>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</si>
  <si>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</si>
  <si>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</si>
  <si>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</si>
  <si>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</si>
  <si>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</si>
  <si>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</si>
  <si>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</si>
  <si>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</si>
  <si>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</si>
  <si>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</si>
  <si>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</si>
  <si>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</si>
  <si>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</si>
  <si>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</si>
  <si>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</si>
  <si>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</si>
  <si>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</si>
  <si>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</si>
  <si>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</si>
  <si>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</si>
  <si>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</si>
  <si>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</si>
  <si>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</si>
  <si>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</si>
  <si>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</si>
  <si>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</si>
  <si>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</si>
  <si>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</si>
  <si>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</si>
  <si>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</si>
  <si>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</si>
  <si>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</si>
  <si>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</si>
  <si>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</si>
  <si>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</si>
  <si>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</si>
  <si>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</si>
  <si>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</si>
  <si>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</si>
  <si>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</si>
  <si>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</si>
  <si>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</si>
  <si>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</si>
  <si>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</si>
  <si>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</si>
  <si>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</si>
  <si>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</si>
  <si>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</si>
  <si>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</si>
  <si>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</si>
  <si>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</si>
  <si>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</si>
  <si>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</si>
  <si>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</si>
  <si>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</si>
  <si>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</si>
  <si>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</si>
  <si>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</si>
  <si>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</si>
  <si>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</si>
  <si>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</si>
  <si>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</si>
  <si>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</si>
  <si>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</si>
  <si>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</si>
  <si>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</si>
  <si>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</si>
  <si>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</si>
  <si>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</si>
  <si>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</si>
  <si>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</si>
  <si>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</si>
  <si>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</si>
  <si>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</si>
  <si>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</si>
  <si>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</si>
  <si>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</si>
  <si>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</si>
  <si>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</si>
  <si>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</si>
  <si>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</si>
  <si>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</si>
  <si>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</si>
  <si>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</si>
  <si>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</si>
  <si>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</si>
  <si>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</si>
  <si>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</si>
  <si>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</si>
  <si>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</si>
  <si>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</si>
  <si>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</si>
  <si>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</si>
  <si>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</si>
  <si>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</si>
  <si>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</si>
  <si>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</si>
  <si>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</si>
  <si>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</si>
  <si>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</si>
  <si>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</si>
  <si>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</si>
  <si>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</si>
  <si>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</si>
  <si>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</si>
  <si>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</si>
  <si>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</si>
  <si>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</si>
  <si>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</si>
  <si>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</si>
  <si>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</si>
  <si>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</si>
  <si>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</si>
  <si>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</si>
  <si>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</si>
  <si>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</si>
  <si>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</si>
  <si>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</si>
  <si>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</si>
  <si>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</si>
  <si>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</si>
  <si>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</si>
  <si>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</si>
  <si>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</si>
  <si>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</si>
  <si>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</si>
  <si>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</si>
  <si>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</si>
  <si>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</si>
  <si>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</si>
  <si>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</si>
  <si>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</si>
  <si>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</si>
  <si>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</si>
  <si>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</si>
  <si>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</si>
  <si>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</si>
  <si>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</si>
  <si>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</si>
  <si>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</si>
  <si>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</si>
  <si>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</si>
  <si>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</si>
  <si>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</si>
  <si>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</si>
  <si>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</si>
  <si>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</si>
  <si>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</si>
  <si>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</si>
  <si>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</si>
  <si>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</si>
  <si>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</si>
  <si>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</si>
  <si>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</si>
  <si>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</si>
  <si>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</si>
  <si>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</si>
  <si>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</si>
  <si>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</si>
  <si>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</si>
  <si>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</si>
  <si>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</si>
  <si>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</si>
  <si>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</si>
  <si>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</si>
  <si>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</si>
  <si>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</si>
  <si>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</si>
  <si>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</si>
  <si>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</si>
  <si>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</si>
  <si>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</si>
  <si>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</si>
  <si>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</si>
  <si>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</si>
  <si>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</si>
  <si>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</si>
  <si>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</si>
  <si>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</si>
  <si>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</si>
  <si>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</si>
  <si>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</si>
  <si>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</si>
  <si>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</si>
  <si>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</si>
  <si>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</si>
  <si>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</si>
  <si>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</si>
  <si>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</si>
  <si>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</si>
  <si>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</si>
  <si>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</si>
  <si>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</si>
  <si>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</si>
  <si>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</si>
  <si>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</si>
  <si>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</si>
  <si>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</si>
  <si>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</si>
  <si>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</si>
  <si>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</si>
  <si>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</si>
  <si>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</si>
  <si>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</si>
  <si>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</si>
  <si>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</si>
  <si>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</si>
  <si>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</si>
  <si>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</si>
  <si>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</si>
  <si>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</si>
  <si>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</si>
  <si>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</si>
  <si>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</si>
  <si>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</si>
  <si>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</si>
  <si>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</si>
  <si>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</si>
  <si>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</si>
  <si>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</si>
  <si>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</si>
  <si>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</si>
  <si>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</si>
  <si>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</si>
  <si>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</si>
  <si>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</si>
  <si>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</si>
  <si>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</si>
  <si>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</si>
  <si>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</si>
  <si>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</si>
  <si>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</si>
  <si>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</si>
  <si>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</si>
  <si>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</si>
  <si>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</si>
  <si>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</si>
  <si>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</si>
  <si>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</si>
  <si>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</si>
  <si>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</si>
  <si>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</si>
  <si>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</si>
  <si>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</si>
  <si>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</si>
  <si>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</si>
  <si>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</si>
  <si>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</si>
  <si>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</si>
  <si>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</si>
  <si>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</si>
  <si>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</si>
  <si>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</si>
  <si>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</si>
  <si>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</si>
  <si>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</si>
  <si>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</si>
  <si>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</si>
  <si>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</si>
  <si>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</si>
  <si>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</si>
  <si>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</si>
  <si>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</si>
  <si>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</si>
  <si>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</si>
  <si>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</si>
  <si>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</si>
  <si>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</si>
  <si>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</si>
  <si>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</si>
  <si>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</si>
  <si>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</si>
  <si>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</si>
  <si>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</si>
  <si>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</si>
  <si>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</si>
  <si>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</si>
  <si>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</si>
  <si>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</si>
  <si>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</si>
  <si>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</si>
  <si>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</si>
  <si>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</si>
  <si>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</si>
  <si>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</si>
  <si>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</si>
  <si>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</si>
  <si>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</si>
  <si>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</si>
  <si>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</si>
  <si>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</si>
  <si>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</si>
  <si>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</si>
  <si>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</si>
  <si>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</si>
  <si>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</si>
  <si>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</si>
  <si>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</si>
  <si>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</si>
  <si>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</si>
  <si>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</si>
  <si>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</si>
  <si>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</si>
  <si>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</si>
  <si>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</si>
  <si>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</si>
  <si>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</si>
  <si>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</si>
  <si>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</si>
  <si>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</si>
  <si>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</si>
  <si>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</si>
  <si>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</si>
  <si>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</si>
  <si>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</si>
  <si>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</si>
  <si>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</si>
  <si>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</si>
  <si>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</si>
  <si>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</si>
  <si>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</si>
  <si>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</si>
  <si>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</si>
  <si>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</si>
  <si>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</si>
  <si>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</si>
  <si>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</si>
  <si>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</si>
  <si>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</si>
  <si>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</si>
  <si>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</si>
  <si>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</si>
  <si>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</si>
  <si>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</si>
  <si>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</si>
  <si>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</si>
  <si>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</si>
  <si>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</si>
  <si>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</si>
  <si>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</si>
  <si>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</si>
  <si>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</si>
  <si>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</si>
  <si>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</si>
  <si>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</si>
  <si>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</si>
  <si>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</si>
  <si>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</si>
  <si>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</si>
  <si>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</si>
  <si>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</si>
  <si>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</si>
  <si>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</si>
  <si>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</si>
  <si>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</si>
  <si>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</si>
  <si>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</si>
  <si>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</si>
  <si>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</si>
  <si>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</si>
  <si>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</si>
  <si>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</si>
  <si>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</si>
  <si>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</si>
  <si>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</si>
  <si>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</si>
  <si>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</si>
  <si>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</si>
  <si>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</si>
  <si>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</si>
  <si>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</si>
  <si>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</si>
  <si>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</si>
  <si>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</si>
  <si>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</si>
  <si>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</si>
  <si>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</si>
  <si>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</si>
  <si>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</si>
  <si>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</si>
  <si>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</si>
  <si>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</si>
  <si>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</si>
  <si>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</si>
  <si>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</si>
  <si>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</si>
  <si>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</si>
  <si>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</si>
  <si>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</si>
  <si>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</si>
  <si>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</si>
  <si>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</si>
  <si>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</si>
  <si>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</si>
  <si>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</si>
  <si>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</si>
  <si>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</si>
  <si>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</si>
  <si>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</si>
  <si>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</si>
  <si>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</si>
  <si>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</si>
  <si>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</si>
  <si>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</si>
  <si>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</si>
  <si>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</si>
  <si>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</si>
  <si>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</si>
  <si>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</si>
  <si>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</si>
  <si>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</si>
  <si>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</si>
  <si>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</si>
  <si>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</si>
  <si>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</si>
  <si>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</si>
  <si>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</si>
  <si>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</si>
  <si>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</si>
  <si>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</si>
  <si>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</si>
  <si>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</si>
  <si>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</si>
  <si>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</si>
  <si>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</si>
  <si>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</si>
  <si>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</si>
  <si>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</si>
  <si>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</si>
  <si>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</si>
  <si>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</si>
  <si>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</si>
  <si>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</si>
  <si>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</si>
  <si>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</si>
  <si>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</si>
  <si>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</si>
  <si>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</si>
  <si>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</si>
  <si>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</si>
  <si>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</si>
  <si>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</si>
  <si>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</si>
  <si>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</si>
  <si>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</si>
  <si>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</si>
  <si>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</si>
  <si>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</si>
  <si>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</si>
  <si>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</si>
  <si>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</si>
  <si>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</si>
  <si>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</si>
  <si>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</si>
  <si>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</si>
  <si>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</si>
  <si>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</si>
  <si>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</si>
  <si>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</si>
  <si>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</si>
  <si>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</si>
  <si>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</si>
  <si>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</si>
  <si>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</si>
  <si>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</si>
  <si>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</si>
  <si>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</si>
  <si>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</si>
  <si>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</si>
  <si>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</si>
  <si>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</si>
  <si>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</si>
  <si>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</si>
  <si>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</si>
  <si>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</si>
  <si>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</si>
  <si>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</si>
  <si>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</si>
  <si>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</si>
  <si>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</si>
  <si>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</si>
  <si>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</si>
  <si>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</si>
  <si>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</si>
  <si>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</si>
  <si>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</si>
  <si>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</si>
  <si>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</si>
  <si>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</si>
  <si>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</si>
  <si>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</si>
  <si>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</si>
  <si>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</si>
  <si>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</si>
  <si>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</si>
  <si>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</si>
  <si>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</si>
  <si>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</si>
  <si>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</si>
  <si>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</si>
  <si>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</si>
  <si>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</si>
  <si>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</si>
  <si>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</si>
  <si>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</si>
  <si>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</si>
  <si>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</si>
  <si>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</si>
  <si>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</si>
  <si>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</si>
  <si>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</si>
  <si>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</si>
  <si>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</si>
  <si>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</si>
  <si>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</si>
  <si>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</si>
  <si>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</si>
  <si>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</si>
  <si>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</si>
  <si>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</si>
  <si>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</si>
  <si>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</si>
  <si>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</si>
  <si>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</si>
  <si>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</si>
  <si>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</si>
  <si>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</si>
  <si>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</si>
  <si>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</si>
  <si>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</si>
  <si>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</si>
  <si>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</si>
  <si>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</si>
  <si>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</si>
  <si>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</si>
  <si>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</si>
  <si>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</si>
  <si>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</si>
  <si>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</si>
  <si>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</si>
  <si>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</si>
  <si>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</si>
  <si>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</si>
  <si>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</si>
  <si>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</si>
  <si>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</si>
  <si>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</si>
  <si>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</si>
  <si>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</si>
  <si>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</si>
  <si>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</si>
  <si>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</si>
  <si>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</si>
  <si>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</si>
  <si>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</si>
  <si>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</si>
  <si>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</si>
  <si>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</si>
  <si>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</si>
  <si>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</si>
  <si>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</si>
  <si>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</si>
  <si>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</si>
  <si>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</si>
  <si>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</si>
  <si>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</si>
  <si>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</si>
  <si>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</si>
  <si>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</si>
  <si>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</si>
  <si>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</si>
  <si>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</si>
  <si>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</si>
  <si>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</si>
  <si>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</si>
  <si>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</si>
  <si>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</si>
  <si>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</si>
  <si>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</si>
  <si>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</si>
  <si>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</si>
  <si>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</si>
  <si>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</si>
  <si>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</si>
  <si>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</si>
  <si>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</si>
  <si>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</si>
  <si>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</si>
  <si>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</si>
  <si>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</si>
  <si>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</si>
  <si>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</si>
  <si>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</si>
  <si>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</si>
  <si>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</si>
  <si>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</si>
  <si>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</si>
  <si>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</si>
  <si>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</si>
  <si>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</si>
  <si>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</si>
  <si>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</si>
  <si>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</si>
  <si>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</si>
  <si>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</si>
  <si>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</si>
  <si>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</si>
  <si>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</si>
  <si>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</si>
  <si>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</si>
  <si>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</si>
  <si>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</si>
  <si>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</si>
  <si>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</si>
  <si>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</si>
  <si>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</si>
  <si>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</si>
  <si>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</si>
  <si>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</si>
  <si>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</si>
  <si>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</si>
  <si>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</si>
  <si>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</si>
  <si>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</si>
  <si>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</si>
  <si>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</si>
  <si>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</si>
  <si>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</si>
  <si>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</si>
  <si>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</si>
  <si>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</si>
  <si>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</si>
  <si>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</si>
  <si>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</si>
  <si>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</si>
  <si>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</si>
  <si>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</si>
  <si>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</si>
  <si>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</si>
  <si>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</si>
  <si>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</si>
  <si>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</si>
  <si>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</si>
  <si>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</si>
  <si>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</si>
  <si>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</si>
  <si>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</si>
  <si>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</si>
  <si>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</si>
  <si>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</si>
  <si>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</si>
  <si>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</si>
  <si>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</si>
  <si>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</si>
  <si>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</si>
  <si>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</si>
  <si>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</si>
  <si>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</si>
  <si>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</si>
  <si>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</si>
  <si>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</si>
  <si>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</si>
  <si>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</si>
  <si>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</si>
  <si>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</si>
  <si>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</si>
  <si>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</si>
  <si>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</si>
  <si>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</si>
  <si>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</si>
  <si>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</si>
  <si>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</si>
  <si>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</si>
  <si>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</si>
  <si>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</si>
  <si>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</si>
  <si>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</si>
  <si>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</si>
  <si>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</si>
  <si>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</si>
  <si>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</si>
  <si>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</si>
  <si>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</si>
  <si>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</si>
  <si>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</si>
  <si>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</si>
  <si>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</si>
  <si>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</si>
  <si>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</si>
  <si>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</si>
  <si>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</si>
  <si>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</si>
  <si>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</si>
  <si>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</si>
  <si>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</si>
  <si>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</si>
  <si>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</si>
  <si>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</si>
  <si>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</si>
  <si>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</si>
  <si>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</si>
  <si>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</si>
  <si>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</si>
  <si>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</si>
  <si>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</si>
  <si>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</si>
  <si>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</si>
  <si>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</si>
  <si>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</si>
  <si>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</si>
  <si>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</si>
  <si>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</si>
  <si>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</si>
  <si>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</si>
  <si>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</si>
  <si>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</si>
  <si>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</si>
  <si>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</si>
  <si>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</si>
  <si>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</si>
  <si>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</si>
  <si>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</si>
  <si>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</si>
  <si>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</si>
  <si>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</si>
  <si>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</si>
  <si>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</si>
  <si>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</si>
  <si>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</si>
  <si>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</si>
  <si>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</si>
  <si>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</si>
  <si>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</si>
  <si>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</si>
  <si>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</si>
  <si>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</si>
  <si>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</si>
  <si>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</si>
  <si>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</si>
  <si>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</si>
  <si>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</si>
  <si>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</si>
  <si>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</si>
  <si>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</si>
  <si>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</si>
  <si>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</si>
  <si>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</si>
  <si>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</si>
  <si>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</si>
  <si>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</si>
  <si>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</si>
  <si>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</si>
  <si>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</si>
  <si>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</si>
  <si>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</si>
  <si>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</si>
  <si>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</si>
  <si>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</si>
  <si>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</si>
  <si>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</si>
  <si>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</si>
  <si>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</si>
  <si>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</si>
  <si>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</si>
  <si>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</si>
  <si>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</si>
  <si>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</si>
  <si>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</si>
  <si>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</si>
  <si>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</si>
  <si>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</si>
  <si>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</si>
  <si>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</si>
  <si>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</si>
  <si>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</si>
  <si>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</si>
  <si>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</si>
  <si>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</si>
  <si>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</si>
  <si>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</si>
  <si>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</si>
  <si>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</si>
  <si>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</si>
  <si>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</si>
  <si>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</si>
  <si>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</si>
  <si>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</si>
  <si>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</si>
  <si>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</si>
  <si>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</si>
  <si>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</si>
  <si>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</si>
  <si>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</si>
  <si>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</si>
  <si>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</si>
  <si>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</si>
  <si>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</si>
  <si>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</si>
  <si>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</si>
  <si>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</si>
  <si>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</si>
  <si>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</si>
  <si>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</si>
  <si>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</si>
  <si>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</si>
  <si>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</si>
  <si>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</si>
  <si>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</si>
  <si>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</si>
  <si>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</si>
  <si>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</si>
  <si>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</si>
  <si>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</si>
  <si>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</si>
  <si>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</si>
  <si>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</si>
  <si>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</si>
  <si>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</si>
  <si>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</si>
  <si>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</si>
  <si>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</si>
  <si>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</si>
  <si>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</si>
  <si>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</si>
  <si>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</si>
  <si>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</si>
  <si>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</si>
  <si>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</si>
  <si>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</si>
  <si>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</si>
  <si>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</si>
  <si>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</si>
  <si>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</si>
  <si>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</si>
  <si>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</si>
  <si>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</si>
  <si>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</si>
  <si>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</si>
  <si>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</si>
  <si>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</si>
  <si>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</si>
  <si>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</si>
  <si>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</si>
  <si>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</si>
  <si>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</si>
  <si>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</si>
  <si>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</si>
  <si>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</si>
  <si>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</si>
  <si>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</si>
  <si>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</si>
  <si>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</si>
  <si>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</si>
  <si>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</si>
  <si>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</si>
  <si>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</si>
  <si>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</si>
  <si>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</si>
  <si>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</si>
  <si>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</si>
  <si>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</si>
  <si>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</si>
  <si>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</si>
  <si>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</si>
  <si>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</si>
  <si>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</si>
  <si>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</si>
  <si>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</si>
  <si>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</si>
  <si>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</si>
  <si>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</si>
  <si>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</si>
  <si>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</si>
  <si>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</si>
  <si>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</si>
  <si>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</si>
  <si>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</si>
  <si>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</si>
  <si>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</si>
  <si>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</si>
  <si>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</si>
  <si>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</si>
  <si>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</si>
  <si>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</si>
  <si>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</si>
  <si>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</si>
  <si>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</si>
  <si>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</si>
  <si>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</si>
  <si>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</si>
  <si>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</si>
  <si>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</si>
  <si>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</si>
  <si>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</si>
  <si>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</si>
  <si>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</si>
  <si>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</si>
  <si>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</si>
  <si>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</si>
  <si>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</si>
  <si>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</si>
  <si>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</si>
  <si>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</si>
  <si>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</si>
  <si>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</si>
  <si>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</si>
  <si>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</si>
  <si>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</si>
  <si>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</si>
  <si>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</si>
  <si>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</si>
  <si>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</si>
  <si>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</si>
  <si>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</si>
  <si>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</si>
  <si>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</si>
  <si>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</si>
  <si>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</si>
  <si>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</si>
  <si>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</si>
  <si>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</si>
  <si>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</si>
  <si>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</si>
  <si>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</si>
  <si>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</si>
  <si>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</si>
  <si>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</si>
  <si>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</si>
  <si>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</si>
  <si>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</si>
  <si>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</si>
  <si>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</si>
  <si>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</si>
  <si>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</si>
  <si>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</si>
  <si>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</si>
  <si>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</si>
  <si>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</si>
  <si>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</si>
  <si>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</si>
  <si>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</si>
  <si>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</si>
  <si>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</si>
  <si>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</si>
  <si>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</si>
  <si>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</si>
  <si>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</si>
  <si>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</si>
  <si>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</si>
  <si>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</si>
  <si>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</si>
  <si>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</si>
  <si>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</si>
  <si>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</si>
  <si>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</si>
  <si>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</si>
  <si>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</si>
  <si>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</si>
  <si>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</si>
  <si>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</si>
  <si>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</si>
  <si>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</si>
  <si>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</si>
  <si>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</si>
  <si>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</si>
  <si>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</si>
  <si>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</si>
  <si>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</si>
  <si>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</si>
  <si>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</si>
  <si>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</si>
  <si>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</si>
  <si>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</si>
  <si>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</si>
  <si>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</si>
  <si>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</si>
  <si>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</si>
  <si>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</si>
  <si>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</si>
  <si>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</si>
  <si>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</si>
  <si>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</si>
  <si>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</si>
  <si>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</si>
  <si>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</si>
  <si>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</si>
  <si>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</si>
  <si>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</si>
  <si>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</si>
  <si>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</si>
  <si>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</si>
  <si>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</si>
  <si>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</si>
  <si>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</si>
  <si>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</si>
  <si>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</si>
  <si>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</si>
  <si>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</si>
  <si>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</si>
  <si>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</si>
  <si>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</si>
  <si>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</si>
  <si>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</si>
  <si>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</si>
  <si>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</si>
  <si>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</si>
  <si>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</si>
  <si>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</si>
  <si>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</si>
  <si>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</si>
  <si>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</si>
  <si>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</si>
  <si>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</si>
  <si>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</si>
  <si>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</si>
  <si>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</si>
  <si>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</si>
  <si>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</si>
  <si>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</si>
  <si>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</si>
  <si>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</si>
  <si>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</si>
  <si>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</si>
  <si>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</si>
  <si>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</si>
  <si>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</si>
  <si>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</si>
  <si>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</si>
  <si>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</si>
  <si>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</si>
  <si>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</si>
  <si>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</si>
  <si>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</si>
  <si>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</si>
  <si>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</si>
  <si>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</si>
  <si>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</si>
  <si>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</si>
  <si>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</si>
  <si>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</si>
  <si>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</si>
  <si>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</si>
  <si>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</si>
  <si>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</si>
  <si>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</si>
  <si>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</si>
  <si>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</si>
  <si>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</si>
  <si>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</si>
  <si>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</si>
  <si>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</si>
  <si>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</si>
  <si>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</si>
  <si>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</si>
  <si>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</si>
  <si>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</si>
  <si>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</si>
  <si>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</si>
  <si>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</si>
  <si>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</si>
  <si>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</si>
  <si>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</si>
  <si>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</si>
  <si>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</si>
  <si>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</si>
  <si>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</si>
  <si>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</si>
  <si>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</si>
  <si>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</si>
  <si>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</si>
  <si>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</si>
  <si>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</si>
  <si>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</si>
  <si>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</si>
  <si>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</si>
  <si>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</si>
  <si>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</si>
  <si>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</si>
  <si>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</si>
  <si>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</si>
  <si>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</si>
  <si>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</si>
  <si>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</si>
  <si>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</si>
  <si>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</si>
  <si>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</si>
  <si>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</si>
  <si>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</si>
  <si>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</si>
  <si>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</si>
  <si>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</si>
  <si>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</si>
  <si>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</si>
  <si>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</si>
  <si>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</si>
  <si>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</si>
  <si>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</si>
  <si>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</si>
  <si>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</si>
  <si>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</si>
  <si>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</si>
  <si>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</si>
  <si>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</si>
  <si>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</si>
  <si>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</si>
  <si>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</si>
  <si>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</si>
  <si>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</si>
  <si>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</si>
  <si>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</si>
  <si>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</si>
  <si>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</si>
  <si>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</si>
  <si>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</si>
  <si>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</si>
  <si>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</si>
  <si>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</si>
  <si>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</si>
  <si>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</si>
  <si>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</si>
  <si>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</si>
  <si>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</si>
  <si>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</si>
  <si>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</si>
  <si>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</si>
  <si>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</si>
  <si>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</si>
  <si>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</si>
  <si>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</si>
  <si>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</si>
  <si>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</si>
  <si>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</si>
  <si>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</si>
  <si>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</si>
  <si>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</si>
  <si>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</si>
  <si>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</si>
  <si>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</si>
  <si>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</si>
  <si>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</si>
  <si>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</si>
  <si>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</si>
  <si>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</si>
  <si>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</si>
  <si>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</si>
  <si>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</si>
  <si>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</si>
  <si>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</si>
  <si>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</si>
  <si>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</si>
  <si>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</si>
  <si>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</si>
  <si>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</si>
  <si>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</si>
  <si>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</si>
  <si>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</si>
  <si>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</si>
  <si>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</si>
  <si>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</si>
  <si>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</si>
  <si>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</si>
  <si>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</si>
  <si>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</si>
  <si>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</si>
  <si>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</si>
  <si>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</si>
  <si>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</si>
  <si>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</si>
  <si>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</si>
  <si>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</si>
  <si>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</si>
  <si>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</si>
  <si>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</si>
  <si>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</si>
  <si>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</si>
  <si>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</si>
  <si>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</si>
  <si>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</si>
  <si>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</si>
  <si>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</si>
  <si>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</si>
  <si>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</si>
  <si>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</si>
  <si>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</si>
  <si>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</si>
  <si>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</si>
  <si>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</si>
  <si>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</si>
  <si>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</si>
  <si>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</si>
  <si>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</si>
  <si>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</si>
  <si>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</si>
  <si>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</si>
  <si>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</si>
  <si>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</si>
  <si>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</si>
  <si>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</si>
  <si>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</si>
  <si>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</si>
  <si>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</si>
  <si>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</si>
  <si>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</si>
  <si>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</si>
  <si>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</si>
  <si>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</si>
  <si>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</si>
  <si>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</si>
  <si>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</si>
  <si>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</si>
  <si>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</si>
  <si>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</si>
  <si>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</si>
  <si>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</si>
  <si>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</si>
  <si>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</si>
  <si>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</si>
  <si>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</si>
  <si>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</si>
  <si>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</si>
  <si>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</si>
  <si>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</si>
  <si>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</si>
  <si>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</si>
  <si>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</si>
  <si>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</si>
  <si>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</si>
  <si>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</si>
  <si>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</si>
  <si>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</si>
  <si>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</si>
  <si>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</si>
  <si>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</si>
  <si>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</si>
  <si>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</si>
  <si>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</si>
  <si>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</si>
  <si>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</si>
  <si>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</si>
  <si>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</si>
  <si>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</si>
  <si>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</si>
  <si>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</si>
  <si>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</si>
  <si>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</si>
  <si>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</si>
  <si>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</si>
  <si>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</si>
  <si>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</si>
  <si>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</si>
  <si>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</si>
  <si>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</si>
  <si>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</si>
  <si>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</si>
  <si>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</si>
  <si>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</si>
  <si>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</si>
  <si>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</si>
  <si>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</si>
  <si>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</si>
  <si>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</si>
  <si>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</si>
  <si>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</si>
  <si>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</si>
  <si>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</si>
  <si>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</si>
  <si>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</si>
  <si>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</si>
  <si>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</si>
  <si>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</si>
  <si>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</si>
  <si>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</si>
  <si>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</si>
  <si>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</si>
  <si>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</si>
  <si>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</si>
  <si>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</si>
  <si>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</si>
  <si>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</si>
  <si>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</si>
  <si>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</si>
  <si>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</si>
  <si>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</si>
  <si>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</si>
  <si>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</si>
  <si>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</si>
  <si>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</si>
  <si>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</si>
  <si>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</si>
  <si>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</si>
  <si>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</si>
  <si>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</si>
  <si>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</si>
  <si>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</si>
  <si>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</si>
  <si>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</si>
  <si>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</si>
  <si>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</si>
  <si>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</si>
  <si>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</si>
  <si>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</si>
  <si>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</si>
  <si>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</si>
  <si>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</si>
  <si>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</si>
  <si>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</si>
  <si>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</si>
  <si>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</si>
  <si>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</si>
  <si>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</si>
  <si>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</si>
  <si>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</si>
  <si>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</si>
  <si>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</si>
  <si>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</si>
  <si>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</si>
  <si>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</si>
  <si>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</si>
  <si>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</si>
  <si>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</si>
  <si>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</si>
  <si>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</si>
  <si>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</si>
  <si>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</si>
  <si>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</si>
  <si>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</si>
  <si>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</si>
  <si>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</si>
  <si>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</si>
  <si>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</si>
  <si>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</si>
  <si>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</si>
  <si>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</si>
  <si>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</si>
  <si>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</si>
  <si>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</si>
  <si>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</si>
  <si>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</si>
  <si>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</si>
  <si>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</si>
  <si>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</si>
  <si>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</si>
  <si>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</si>
  <si>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</si>
  <si>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</si>
  <si>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</si>
  <si>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</si>
  <si>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</si>
  <si>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</si>
  <si>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</si>
  <si>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</si>
  <si>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</si>
  <si>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</si>
  <si>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</si>
  <si>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</si>
  <si>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</si>
  <si>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</si>
  <si>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</si>
  <si>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</si>
  <si>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</si>
  <si>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</si>
  <si>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</si>
  <si>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</si>
  <si>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</si>
  <si>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</si>
  <si>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</si>
  <si>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</si>
  <si>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</si>
  <si>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</si>
  <si>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</si>
  <si>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</si>
  <si>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</si>
  <si>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</si>
  <si>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</si>
  <si>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</si>
  <si>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</si>
  <si>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</si>
  <si>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</si>
  <si>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</si>
  <si>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</si>
  <si>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</si>
  <si>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</si>
  <si>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</si>
  <si>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</si>
  <si>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</si>
  <si>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</si>
  <si>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</si>
  <si>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</si>
  <si>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</si>
  <si>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</si>
  <si>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</si>
  <si>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</si>
  <si>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</si>
  <si>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</si>
  <si>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</si>
  <si>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</si>
  <si>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</si>
  <si>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</si>
  <si>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</si>
  <si>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</si>
  <si>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</si>
  <si>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</si>
  <si>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</si>
  <si>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</si>
  <si>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</si>
  <si>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</si>
  <si>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</si>
  <si>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</si>
  <si>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</si>
  <si>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</si>
  <si>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</si>
  <si>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</si>
  <si>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</si>
  <si>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</si>
  <si>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</si>
  <si>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</si>
  <si>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</si>
  <si>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</si>
  <si>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</si>
  <si>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</si>
  <si>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</si>
  <si>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</si>
  <si>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</si>
  <si>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</si>
  <si>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</si>
  <si>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</si>
  <si>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</si>
  <si>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</si>
  <si>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</si>
  <si>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</si>
  <si>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</si>
  <si>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</si>
  <si>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</si>
  <si>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</si>
  <si>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</si>
  <si>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</si>
  <si>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</si>
  <si>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</si>
  <si>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</si>
  <si>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</si>
  <si>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</si>
  <si>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</si>
  <si>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</si>
  <si>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</si>
  <si>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</si>
  <si>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</si>
  <si>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</si>
  <si>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</si>
  <si>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</si>
  <si>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</si>
  <si>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</si>
  <si>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</si>
  <si>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</si>
  <si>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</si>
  <si>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</si>
  <si>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</si>
  <si>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</si>
  <si>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</si>
  <si>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</si>
  <si>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</si>
  <si>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</si>
  <si>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</si>
  <si>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</si>
  <si>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</si>
  <si>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</si>
  <si>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</si>
  <si>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</si>
  <si>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</si>
  <si>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</si>
  <si>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</si>
  <si>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</si>
  <si>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</si>
  <si>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</si>
  <si>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</si>
  <si>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</si>
  <si>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</si>
  <si>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</si>
  <si>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</si>
  <si>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</si>
  <si>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</si>
  <si>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</si>
  <si>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</si>
  <si>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</si>
  <si>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</si>
  <si>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</si>
  <si>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</si>
  <si>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</si>
  <si>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</si>
  <si>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</si>
  <si>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</si>
  <si>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</si>
  <si>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</si>
  <si>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</si>
  <si>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</si>
  <si>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</si>
  <si>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</si>
  <si>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</si>
  <si>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</si>
  <si>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</si>
  <si>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</si>
  <si>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</si>
  <si>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</si>
  <si>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</si>
  <si>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</si>
  <si>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</si>
  <si>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</si>
  <si>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</si>
  <si>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</si>
  <si>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</si>
  <si>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</si>
  <si>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</si>
  <si>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</si>
  <si>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</si>
  <si>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</si>
  <si>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</si>
  <si>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</si>
  <si>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</si>
  <si>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</si>
  <si>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</si>
  <si>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</si>
  <si>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</si>
  <si>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</si>
  <si>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</si>
  <si>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</si>
  <si>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</si>
  <si>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</si>
  <si>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</si>
  <si>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</si>
  <si>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</si>
  <si>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</si>
  <si>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</si>
  <si>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</si>
  <si>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</si>
  <si>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</si>
  <si>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</si>
  <si>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</si>
  <si>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</si>
  <si>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</si>
  <si>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</si>
  <si>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</si>
  <si>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</si>
  <si>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</si>
  <si>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</si>
  <si>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</si>
  <si>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</si>
  <si>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</si>
  <si>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</si>
  <si>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</si>
  <si>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</si>
  <si>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</si>
  <si>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</si>
  <si>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</si>
  <si>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</si>
  <si>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</si>
  <si>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</si>
  <si>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</si>
  <si>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</si>
  <si>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</si>
  <si>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</si>
  <si>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</si>
  <si>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</si>
  <si>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</si>
  <si>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</si>
  <si>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</si>
  <si>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</si>
  <si>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</si>
  <si>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</si>
  <si>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</si>
  <si>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</si>
  <si>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</si>
  <si>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</si>
  <si>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</si>
  <si>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</si>
  <si>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</si>
  <si>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</si>
  <si>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</si>
  <si>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</si>
  <si>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</si>
  <si>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</si>
  <si>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</si>
  <si>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</si>
  <si>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</si>
  <si>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</si>
  <si>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</si>
  <si>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</si>
  <si>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</si>
  <si>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</si>
  <si>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</si>
  <si>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</si>
  <si>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</si>
  <si>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</si>
  <si>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</si>
  <si>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</si>
  <si>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</si>
  <si>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</si>
  <si>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</si>
  <si>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</si>
  <si>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</si>
  <si>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</si>
  <si>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</si>
  <si>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</si>
  <si>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</si>
  <si>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</si>
  <si>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</si>
  <si>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</si>
  <si>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</si>
  <si>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</si>
  <si>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</si>
  <si>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</si>
  <si>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</si>
  <si>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</si>
  <si>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</si>
  <si>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</si>
  <si>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</si>
  <si>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</si>
  <si>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</si>
  <si>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</si>
  <si>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</si>
  <si>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</si>
  <si>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</si>
  <si>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</si>
  <si>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</si>
  <si>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</si>
  <si>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</si>
  <si>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</si>
  <si>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</si>
  <si>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</si>
  <si>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</si>
  <si>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</si>
  <si>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</si>
  <si>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</si>
  <si>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</si>
  <si>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</si>
  <si>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</si>
  <si>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</si>
  <si>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</si>
  <si>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</si>
  <si>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</si>
  <si>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</si>
  <si>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</si>
  <si>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</si>
  <si>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</si>
  <si>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</si>
  <si>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</si>
  <si>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</si>
  <si>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</si>
  <si>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</si>
  <si>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</si>
  <si>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</si>
  <si>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</si>
  <si>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</si>
  <si>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</si>
  <si>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</si>
  <si>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</si>
  <si>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</si>
  <si>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</si>
  <si>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</si>
  <si>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</si>
  <si>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</si>
  <si>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</si>
  <si>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</si>
  <si>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</si>
  <si>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</si>
  <si>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</si>
  <si>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</si>
  <si>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</si>
  <si>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</si>
  <si>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</si>
  <si>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</si>
  <si>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</si>
  <si>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</si>
  <si>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</si>
  <si>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</si>
  <si>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</si>
  <si>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</si>
  <si>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</si>
  <si>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</si>
  <si>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</si>
  <si>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</si>
  <si>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</si>
  <si>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</si>
  <si>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</si>
  <si>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</si>
  <si>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</si>
  <si>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</si>
  <si>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</si>
  <si>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</si>
  <si>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</si>
  <si>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</si>
  <si>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</si>
  <si>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</si>
  <si>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</si>
  <si>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</si>
  <si>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</si>
  <si>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</si>
  <si>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</si>
  <si>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</si>
  <si>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</si>
  <si>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</si>
  <si>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</si>
  <si>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</si>
  <si>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</si>
  <si>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</si>
  <si>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</si>
  <si>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</si>
  <si>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</si>
  <si>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</si>
  <si>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</si>
  <si>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</si>
  <si>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</si>
  <si>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</si>
  <si>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</si>
  <si>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</si>
  <si>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</si>
  <si>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</si>
  <si>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</si>
  <si>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</si>
  <si>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</si>
  <si>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</si>
  <si>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</si>
  <si>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</si>
  <si>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</si>
  <si>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</si>
  <si>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</si>
  <si>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</si>
  <si>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</si>
  <si>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</si>
  <si>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</si>
  <si>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</si>
  <si>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</si>
  <si>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</si>
  <si>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</si>
  <si>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</si>
  <si>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</si>
  <si>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</si>
  <si>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</si>
  <si>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</si>
  <si>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</si>
  <si>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</si>
  <si>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</si>
  <si>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</si>
  <si>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</si>
  <si>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</si>
  <si>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</si>
  <si>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</si>
  <si>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</si>
  <si>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</si>
  <si>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</si>
  <si>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</si>
  <si>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</si>
  <si>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</si>
  <si>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</si>
  <si>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</si>
  <si>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</si>
  <si>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</si>
  <si>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</si>
  <si>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</si>
  <si>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</si>
  <si>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</si>
  <si>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</si>
  <si>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</si>
  <si>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</si>
  <si>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</si>
  <si>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</si>
  <si>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</si>
  <si>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</si>
  <si>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</si>
  <si>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</si>
  <si>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</si>
  <si>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</si>
  <si>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</si>
  <si>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</si>
  <si>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</si>
  <si>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</si>
  <si>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</si>
  <si>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</si>
  <si>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</si>
  <si>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</si>
  <si>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</si>
  <si>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</si>
  <si>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</si>
  <si>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</si>
  <si>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</si>
  <si>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</si>
  <si>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</si>
  <si>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</si>
  <si>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</si>
  <si>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</si>
  <si>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</si>
  <si>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</si>
  <si>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</si>
  <si>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</si>
  <si>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</si>
  <si>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</si>
  <si>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</si>
  <si>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</si>
  <si>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</si>
  <si>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</si>
  <si>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</si>
  <si>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</si>
  <si>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</si>
  <si>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</si>
  <si>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</si>
  <si>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</si>
  <si>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</si>
  <si>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</si>
  <si>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</si>
  <si>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</si>
  <si>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</si>
  <si>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</si>
  <si>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</si>
  <si>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</si>
  <si>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</si>
  <si>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</si>
  <si>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</si>
  <si>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</si>
  <si>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</si>
  <si>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</si>
  <si>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</si>
  <si>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</si>
  <si>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</si>
  <si>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</si>
  <si>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</si>
  <si>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</si>
  <si>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</si>
  <si>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</si>
  <si>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</si>
  <si>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</si>
  <si>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</si>
  <si>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</si>
  <si>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</si>
  <si>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</si>
  <si>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</si>
  <si>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</si>
  <si>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</si>
  <si>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</si>
  <si>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</si>
  <si>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</si>
  <si>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</si>
  <si>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</si>
  <si>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</si>
  <si>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</si>
  <si>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</si>
  <si>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</si>
  <si>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</si>
  <si>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</si>
  <si>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</si>
  <si>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</si>
  <si>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</si>
  <si>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</si>
  <si>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</si>
  <si>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</si>
  <si>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</si>
  <si>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</si>
  <si>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</si>
  <si>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</si>
  <si>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</si>
  <si>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</si>
  <si>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</si>
  <si>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</si>
  <si>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</si>
  <si>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</si>
  <si>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</si>
  <si>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</si>
  <si>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</si>
  <si>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</si>
  <si>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</si>
  <si>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</si>
  <si>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</si>
  <si>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</si>
  <si>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</si>
  <si>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</si>
  <si>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</si>
  <si>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</si>
  <si>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</si>
  <si>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</si>
  <si>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</si>
  <si>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</si>
  <si>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</si>
  <si>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</si>
  <si>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</si>
  <si>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</si>
  <si>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</si>
  <si>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</si>
  <si>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</si>
  <si>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</si>
  <si>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</si>
  <si>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</si>
  <si>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</si>
  <si>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</si>
  <si>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</si>
  <si>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</si>
  <si>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</si>
  <si>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</si>
  <si>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</si>
  <si>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</si>
  <si>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</si>
  <si>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</si>
  <si>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</si>
  <si>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</si>
  <si>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</si>
  <si>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</si>
  <si>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</si>
  <si>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</si>
  <si>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</si>
  <si>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</si>
  <si>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</si>
  <si>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</si>
  <si>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</si>
  <si>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</si>
  <si>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</si>
  <si>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</si>
  <si>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</si>
  <si>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</si>
  <si>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</si>
  <si>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</si>
  <si>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</si>
  <si>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</si>
  <si>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</si>
  <si>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</si>
  <si>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</si>
  <si>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</si>
  <si>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</si>
  <si>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</si>
  <si>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</si>
  <si>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</si>
  <si>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</si>
  <si>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</si>
  <si>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</si>
  <si>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</si>
  <si>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</si>
  <si>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</si>
  <si>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</si>
  <si>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</si>
  <si>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</si>
  <si>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</si>
  <si>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</si>
  <si>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</si>
  <si>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</si>
  <si>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</si>
  <si>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</si>
  <si>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</si>
  <si>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</si>
  <si>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</si>
  <si>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</si>
  <si>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</si>
  <si>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</si>
  <si>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</si>
  <si>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</si>
  <si>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</si>
  <si>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</si>
  <si>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</si>
  <si>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</si>
  <si>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</si>
  <si>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</si>
  <si>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</si>
  <si>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</si>
  <si>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</si>
  <si>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</si>
  <si>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</si>
  <si>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</si>
  <si>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</si>
  <si>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</si>
  <si>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</si>
  <si>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</si>
  <si>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</si>
  <si>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</si>
  <si>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</si>
  <si>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</si>
  <si>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</si>
  <si>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</si>
  <si>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</si>
  <si>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</si>
  <si>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</si>
  <si>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</si>
  <si>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</si>
  <si>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</si>
  <si>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</si>
  <si>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</si>
  <si>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</si>
  <si>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</si>
  <si>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</si>
  <si>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</si>
  <si>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</si>
  <si>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</si>
  <si>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</si>
  <si>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</si>
  <si>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</si>
  <si>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</si>
  <si>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</si>
  <si>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</si>
  <si>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</si>
  <si>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</si>
  <si>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</si>
  <si>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</si>
  <si>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</si>
  <si>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</si>
  <si>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</si>
  <si>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</si>
  <si>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</si>
  <si>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</si>
  <si>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</si>
  <si>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</si>
  <si>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</si>
  <si>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</si>
  <si>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</si>
  <si>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</si>
  <si>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</si>
  <si>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</si>
  <si>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</si>
  <si>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</si>
  <si>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</si>
  <si>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</si>
  <si>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</si>
  <si>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</si>
  <si>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</si>
  <si>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</si>
  <si>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</si>
  <si>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</si>
  <si>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</si>
  <si>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</si>
  <si>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</si>
  <si>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</si>
  <si>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</si>
  <si>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</si>
  <si>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</si>
  <si>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</si>
  <si>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</si>
  <si>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</si>
  <si>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</si>
  <si>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</si>
  <si>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</si>
  <si>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</si>
  <si>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</si>
  <si>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</si>
  <si>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</si>
  <si>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</si>
  <si>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</si>
  <si>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</si>
  <si>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</si>
  <si>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</si>
  <si>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</si>
  <si>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</si>
  <si>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</si>
  <si>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</si>
  <si>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</si>
  <si>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</si>
  <si>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</si>
  <si>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</si>
  <si>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</si>
  <si>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</si>
  <si>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</si>
  <si>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</si>
  <si>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</si>
  <si>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</si>
  <si>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</si>
  <si>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</si>
  <si>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</si>
  <si>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</si>
  <si>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</si>
  <si>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</si>
  <si>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</si>
  <si>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</si>
  <si>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</si>
  <si>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</si>
  <si>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</si>
  <si>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</si>
  <si>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</si>
  <si>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</si>
  <si>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</si>
  <si>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</si>
  <si>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</si>
  <si>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</si>
  <si>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</si>
  <si>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</si>
  <si>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</si>
  <si>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</si>
  <si>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</si>
  <si>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</si>
  <si>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</si>
  <si>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</si>
  <si>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</si>
  <si>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</si>
  <si>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</si>
  <si>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</si>
  <si>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</si>
  <si>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</si>
  <si>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</si>
  <si>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</si>
  <si>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</si>
  <si>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</si>
  <si>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</si>
  <si>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</si>
  <si>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</si>
  <si>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</si>
  <si>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</si>
  <si>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</si>
  <si>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</si>
  <si>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</si>
  <si>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</si>
  <si>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</si>
  <si>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</si>
  <si>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</si>
  <si>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</si>
  <si>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</si>
  <si>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</si>
  <si>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</si>
  <si>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</si>
  <si>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</si>
  <si>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</si>
  <si>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</si>
  <si>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</si>
  <si>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</si>
  <si>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</si>
  <si>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</si>
  <si>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</si>
  <si>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</si>
  <si>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</si>
  <si>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</si>
  <si>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</si>
  <si>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</si>
  <si>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</si>
  <si>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</si>
  <si>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</si>
  <si>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</si>
  <si>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</si>
  <si>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</si>
  <si>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</si>
  <si>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</si>
  <si>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</si>
  <si>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</si>
  <si>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</si>
  <si>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</si>
  <si>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</si>
  <si>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</si>
  <si>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</si>
  <si>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</si>
  <si>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</si>
  <si>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</si>
  <si>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</si>
  <si>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</si>
  <si>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</si>
  <si>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</si>
  <si>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</si>
  <si>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</si>
  <si>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</si>
  <si>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</si>
  <si>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</si>
  <si>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</si>
  <si>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</si>
  <si>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</si>
  <si>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</si>
  <si>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</si>
  <si>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</si>
  <si>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</si>
  <si>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</si>
  <si>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</si>
  <si>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</si>
  <si>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</si>
  <si>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</si>
  <si>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</si>
  <si>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</si>
  <si>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</si>
  <si>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</si>
  <si>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</si>
  <si>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</si>
  <si>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</si>
  <si>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</si>
  <si>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</si>
  <si>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</si>
  <si>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</si>
  <si>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</si>
  <si>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</si>
  <si>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</si>
  <si>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</si>
  <si>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</si>
  <si>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</si>
  <si>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</si>
  <si>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</si>
  <si>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</si>
  <si>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</si>
  <si>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</si>
  <si>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</si>
  <si>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</si>
  <si>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</si>
  <si>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</si>
  <si>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</si>
  <si>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</si>
  <si>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</si>
  <si>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</si>
  <si>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</si>
  <si>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</si>
  <si>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</si>
  <si>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</si>
  <si>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</si>
  <si>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</si>
  <si>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</si>
  <si>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</si>
  <si>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</si>
  <si>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</si>
  <si>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</si>
  <si>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</si>
  <si>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</si>
  <si>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</si>
  <si>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</si>
  <si>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</si>
  <si>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</si>
  <si>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</si>
  <si>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</si>
  <si>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</si>
  <si>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</si>
  <si>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</si>
  <si>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</si>
  <si>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</si>
  <si>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</si>
  <si>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</si>
  <si>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</si>
  <si>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</si>
  <si>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</si>
  <si>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</si>
  <si>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</si>
  <si>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</si>
  <si>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</si>
  <si>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</si>
  <si>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</si>
  <si>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</si>
  <si>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</si>
  <si>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</si>
  <si>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</si>
  <si>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</si>
  <si>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</si>
  <si>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</si>
  <si>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</si>
  <si>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</si>
  <si>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</si>
  <si>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</si>
  <si>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</si>
  <si>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</si>
  <si>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</si>
  <si>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</si>
  <si>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</si>
  <si>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</si>
  <si>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</si>
  <si>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</si>
  <si>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</si>
  <si>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</si>
  <si>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</si>
  <si>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</si>
  <si>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</si>
  <si>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</si>
  <si>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</si>
  <si>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</si>
  <si>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</si>
  <si>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</si>
  <si>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</si>
  <si>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</si>
  <si>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</si>
  <si>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</si>
  <si>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</si>
  <si>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</si>
  <si>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</si>
  <si>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</si>
  <si>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</si>
  <si>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</si>
  <si>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</si>
  <si>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</si>
  <si>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</si>
  <si>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</si>
  <si>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</si>
  <si>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</si>
  <si>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</si>
  <si>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</si>
  <si>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</si>
  <si>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</si>
  <si>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</si>
  <si>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</si>
  <si>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</si>
  <si>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</si>
  <si>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</si>
  <si>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</si>
  <si>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</si>
  <si>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</si>
  <si>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</si>
  <si>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</si>
  <si>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</si>
  <si>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</si>
  <si>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</si>
  <si>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</si>
  <si>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</si>
  <si>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</si>
  <si>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</si>
  <si>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</si>
  <si>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</si>
  <si>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</si>
  <si>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</si>
  <si>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</si>
  <si>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</si>
  <si>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</si>
  <si>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</si>
  <si>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</si>
  <si>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</si>
  <si>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</si>
  <si>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</si>
  <si>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</si>
  <si>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</si>
  <si>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</si>
  <si>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</si>
  <si>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</si>
  <si>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</si>
  <si>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</si>
  <si>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</si>
  <si>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</si>
  <si>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</si>
  <si>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</si>
  <si>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</si>
  <si>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</si>
  <si>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</si>
  <si>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</si>
  <si>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</si>
  <si>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</si>
  <si>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</si>
  <si>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</si>
  <si>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</si>
  <si>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</si>
  <si>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</si>
  <si>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</si>
  <si>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</si>
  <si>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</si>
  <si>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</si>
  <si>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</si>
  <si>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</si>
  <si>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</si>
  <si>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</si>
  <si>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</si>
  <si>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</si>
  <si>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</si>
  <si>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</si>
  <si>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</si>
  <si>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</si>
  <si>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</si>
  <si>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</si>
  <si>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</si>
  <si>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</si>
  <si>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</si>
  <si>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</si>
  <si>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</si>
  <si>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</si>
  <si>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</si>
  <si>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</si>
  <si>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</si>
  <si>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</si>
  <si>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</si>
  <si>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</si>
  <si>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</si>
  <si>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</si>
  <si>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</si>
  <si>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</si>
  <si>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</si>
  <si>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</si>
  <si>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</si>
  <si>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</si>
  <si>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</si>
  <si>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</si>
  <si>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</si>
  <si>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</si>
  <si>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</si>
  <si>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</si>
  <si>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</si>
  <si>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</si>
  <si>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</si>
  <si>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</si>
  <si>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</si>
  <si>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</si>
  <si>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</si>
  <si>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</si>
  <si>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</si>
  <si>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</si>
  <si>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</si>
  <si>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</si>
  <si>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</si>
  <si>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</si>
  <si>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</si>
  <si>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</si>
  <si>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</si>
  <si>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</si>
  <si>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</si>
  <si>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</si>
  <si>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</si>
  <si>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</si>
  <si>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</si>
  <si>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</si>
  <si>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</si>
  <si>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</si>
  <si>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</si>
  <si>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</si>
  <si>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</si>
  <si>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</si>
  <si>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</si>
  <si>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</si>
  <si>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</si>
  <si>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</si>
  <si>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</si>
  <si>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</si>
  <si>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</si>
  <si>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</si>
  <si>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</si>
  <si>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</si>
  <si>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</si>
  <si>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</si>
  <si>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</si>
  <si>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</si>
  <si>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</si>
  <si>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</si>
  <si>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</si>
  <si>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</si>
  <si>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</si>
  <si>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</si>
  <si>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</si>
  <si>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</si>
  <si>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</si>
  <si>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</si>
  <si>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</si>
  <si>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</si>
  <si>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</si>
  <si>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</si>
  <si>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</si>
  <si>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</si>
  <si>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</si>
  <si>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</si>
  <si>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</si>
  <si>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</si>
  <si>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</si>
  <si>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</si>
  <si>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</si>
  <si>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</si>
  <si>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</si>
  <si>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</si>
  <si>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</si>
  <si>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</si>
  <si>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</si>
  <si>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</si>
  <si>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</si>
  <si>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</si>
  <si>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</si>
  <si>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</si>
  <si>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</si>
  <si>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</si>
  <si>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</si>
  <si>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</si>
  <si>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</si>
  <si>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</si>
  <si>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</si>
  <si>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</si>
  <si>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</si>
  <si>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</si>
  <si>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</si>
  <si>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</si>
  <si>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</si>
  <si>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</si>
  <si>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</si>
  <si>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</si>
  <si>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</si>
  <si>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</si>
  <si>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</si>
  <si>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</si>
  <si>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</si>
  <si>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</si>
  <si>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</si>
  <si>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</si>
  <si>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</si>
  <si>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</si>
  <si>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</si>
  <si>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</si>
  <si>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</si>
  <si>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</si>
  <si>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</si>
  <si>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</si>
  <si>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</si>
  <si>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</si>
  <si>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</si>
  <si>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</si>
  <si>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</si>
  <si>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</si>
  <si>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</si>
  <si>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</si>
  <si>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</si>
  <si>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</si>
  <si>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</si>
  <si>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</si>
  <si>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</si>
  <si>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</si>
  <si>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</si>
  <si>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</si>
  <si>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</si>
  <si>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</si>
  <si>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</si>
  <si>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</si>
  <si>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</si>
  <si>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</si>
  <si>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</si>
  <si>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</si>
  <si>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</si>
  <si>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</si>
  <si>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</si>
  <si>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</si>
  <si>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</si>
  <si>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</si>
  <si>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</si>
  <si>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</si>
  <si>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</si>
  <si>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</si>
  <si>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</si>
  <si>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</si>
  <si>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</si>
  <si>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</si>
  <si>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</si>
  <si>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</si>
  <si>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</si>
  <si>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</si>
  <si>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</si>
  <si>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</si>
  <si>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</si>
  <si>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</si>
  <si>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</si>
  <si>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</si>
  <si>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</si>
  <si>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</si>
  <si>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</si>
  <si>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</si>
  <si>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</si>
  <si>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</si>
  <si>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</si>
  <si>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</si>
  <si>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</si>
  <si>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</si>
  <si>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</si>
  <si>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</si>
  <si>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</si>
  <si>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</si>
  <si>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</si>
  <si>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</si>
  <si>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</si>
  <si>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</si>
  <si>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</si>
  <si>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</si>
  <si>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</si>
  <si>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</si>
  <si>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</si>
  <si>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</si>
  <si>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</si>
  <si>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</si>
  <si>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</si>
  <si>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</si>
  <si>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</si>
  <si>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</si>
  <si>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</si>
  <si>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</si>
  <si>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</si>
  <si>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</si>
  <si>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</si>
  <si>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</si>
  <si>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</si>
  <si>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</si>
  <si>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</si>
  <si>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</si>
  <si>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</si>
  <si>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</si>
  <si>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</si>
  <si>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</si>
  <si>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</si>
  <si>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</si>
  <si>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</si>
  <si>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</si>
  <si>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</si>
  <si>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</si>
  <si>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</si>
  <si>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</si>
  <si>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</si>
  <si>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</si>
  <si>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</si>
  <si>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</si>
  <si>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</si>
  <si>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</si>
  <si>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</si>
  <si>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</si>
  <si>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</si>
  <si>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</si>
  <si>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</si>
  <si>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</si>
  <si>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</si>
  <si>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</si>
  <si>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</si>
  <si>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</si>
  <si>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</si>
  <si>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</si>
  <si>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</si>
  <si>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</si>
  <si>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</si>
  <si>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</si>
  <si>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</si>
  <si>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</si>
  <si>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</si>
  <si>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</si>
  <si>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</si>
  <si>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</si>
  <si>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</si>
  <si>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</si>
  <si>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</si>
  <si>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</si>
  <si>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</si>
  <si>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</si>
  <si>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</si>
  <si>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</si>
  <si>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</si>
  <si>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</si>
  <si>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</si>
  <si>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</si>
  <si>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</si>
  <si>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</si>
  <si>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</si>
  <si>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</si>
  <si>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</si>
  <si>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</si>
  <si>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</si>
  <si>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</si>
  <si>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</si>
  <si>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</si>
  <si>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</si>
  <si>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</si>
  <si>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</si>
  <si>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</si>
  <si>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</si>
  <si>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</si>
  <si>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</si>
  <si>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</si>
  <si>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</si>
  <si>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</si>
  <si>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</si>
  <si>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</si>
  <si>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</si>
  <si>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</si>
  <si>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</si>
  <si>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</si>
  <si>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</si>
  <si>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</si>
  <si>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</si>
  <si>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</si>
  <si>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</si>
  <si>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</si>
  <si>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</si>
  <si>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</si>
  <si>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</si>
  <si>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</si>
  <si>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</si>
  <si>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</si>
  <si>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</si>
  <si>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</si>
  <si>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</si>
  <si>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</si>
  <si>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</si>
  <si>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</si>
  <si>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</si>
  <si>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</si>
  <si>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</si>
  <si>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</si>
  <si>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</si>
  <si>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</si>
  <si>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</si>
  <si>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</si>
  <si>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</si>
  <si>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</si>
  <si>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</si>
  <si>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</si>
  <si>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</si>
  <si>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</si>
  <si>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</si>
  <si>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</si>
  <si>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</si>
  <si>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</si>
  <si>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</si>
  <si>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</si>
  <si>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</si>
  <si>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</si>
  <si>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</si>
  <si>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</si>
  <si>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</si>
  <si>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</si>
  <si>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</si>
  <si>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</si>
  <si>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</si>
  <si>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</si>
  <si>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</si>
  <si>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</si>
  <si>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</si>
  <si>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</si>
  <si>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</si>
  <si>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</si>
  <si>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</si>
  <si>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</si>
  <si>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</si>
  <si>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</si>
  <si>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</si>
  <si>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</si>
  <si>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</si>
  <si>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</si>
  <si>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</si>
  <si>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</si>
  <si>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</si>
  <si>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</si>
  <si>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</si>
  <si>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</si>
  <si>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</si>
  <si>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</si>
  <si>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</si>
  <si>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</si>
  <si>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</si>
  <si>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</si>
  <si>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</si>
  <si>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</si>
  <si>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</si>
  <si>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</si>
  <si>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</si>
  <si>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</si>
  <si>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</si>
  <si>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</si>
  <si>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</si>
  <si>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</si>
  <si>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</si>
  <si>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</si>
  <si>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</si>
  <si>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</si>
  <si>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</si>
  <si>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</si>
  <si>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</si>
  <si>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</si>
  <si>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</si>
  <si>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</si>
  <si>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</si>
  <si>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</si>
  <si>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</si>
  <si>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</si>
  <si>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</si>
  <si>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</si>
  <si>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</si>
  <si>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</si>
  <si>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</si>
  <si>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</si>
  <si>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</si>
  <si>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</si>
  <si>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</si>
  <si>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</si>
  <si>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</si>
  <si>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</si>
  <si>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</si>
  <si>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</si>
  <si>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</si>
  <si>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</si>
  <si>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</si>
  <si>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</si>
  <si>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</si>
  <si>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</si>
  <si>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</si>
  <si>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</si>
  <si>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</si>
  <si>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</si>
  <si>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</si>
  <si>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</si>
  <si>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</si>
  <si>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</si>
  <si>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</si>
  <si>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</si>
  <si>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</si>
  <si>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</si>
  <si>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</si>
  <si>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</si>
  <si>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</si>
  <si>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</si>
  <si>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</si>
  <si>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</si>
  <si>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</si>
  <si>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</si>
  <si>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</si>
  <si>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</si>
  <si>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</si>
  <si>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</si>
  <si>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</si>
  <si>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</si>
  <si>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</si>
  <si>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</si>
  <si>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</si>
  <si>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</si>
  <si>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</si>
  <si>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</si>
  <si>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</si>
  <si>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</si>
  <si>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</si>
  <si>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</si>
  <si>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</si>
  <si>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</si>
  <si>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</si>
  <si>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</si>
  <si>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</si>
  <si>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</si>
  <si>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</si>
  <si>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</si>
  <si>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</si>
  <si>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</si>
  <si>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</si>
  <si>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</si>
  <si>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</si>
  <si>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</si>
  <si>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</si>
  <si>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</si>
  <si>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</si>
  <si>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</si>
  <si>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</si>
  <si>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</si>
  <si>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</si>
  <si>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</si>
  <si>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</si>
  <si>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</si>
  <si>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</si>
  <si>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</si>
  <si>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</si>
  <si>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</si>
  <si>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</si>
  <si>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</si>
  <si>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</si>
  <si>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</si>
  <si>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</si>
  <si>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</si>
  <si>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</si>
  <si>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</si>
  <si>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</si>
  <si>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</si>
  <si>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</si>
  <si>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</si>
  <si>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</si>
  <si>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</si>
  <si>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</si>
  <si>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</si>
  <si>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</si>
  <si>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</si>
  <si>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</si>
  <si>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</si>
  <si>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</si>
  <si>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</si>
  <si>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</si>
  <si>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</si>
  <si>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</si>
  <si>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</si>
  <si>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</si>
  <si>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</si>
  <si>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</si>
  <si>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</si>
  <si>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</si>
  <si>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</si>
  <si>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</si>
  <si>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</si>
  <si>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</si>
  <si>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</si>
  <si>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</si>
  <si>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</si>
  <si>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</si>
  <si>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</si>
  <si>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</si>
  <si>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</si>
  <si>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</si>
  <si>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</si>
  <si>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</si>
  <si>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</si>
  <si>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</si>
  <si>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</si>
  <si>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</si>
  <si>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</si>
  <si>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</si>
  <si>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</si>
  <si>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</si>
  <si>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</si>
  <si>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</si>
  <si>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</si>
  <si>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</si>
  <si>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</si>
  <si>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</si>
  <si>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</si>
  <si>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</si>
  <si>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</si>
  <si>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</si>
  <si>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</si>
  <si>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</si>
  <si>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</si>
  <si>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</si>
  <si>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</si>
  <si>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</si>
  <si>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</si>
  <si>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</si>
  <si>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</si>
  <si>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</si>
  <si>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</si>
  <si>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</si>
  <si>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</si>
  <si>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</si>
  <si>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</si>
  <si>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</si>
  <si>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</si>
  <si>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</si>
  <si>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</si>
  <si>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</si>
  <si>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</si>
  <si>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</si>
  <si>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</si>
  <si>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</si>
  <si>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</si>
  <si>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</si>
  <si>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</si>
  <si>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</si>
  <si>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</si>
  <si>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</si>
  <si>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</si>
  <si>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</si>
  <si>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</si>
  <si>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</si>
  <si>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</si>
  <si>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</si>
  <si>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</si>
  <si>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</si>
  <si>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</si>
  <si>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</si>
  <si>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</si>
  <si>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</si>
  <si>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</si>
  <si>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</si>
  <si>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</si>
  <si>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</si>
  <si>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</si>
  <si>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</si>
  <si>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</si>
  <si>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</si>
  <si>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</si>
  <si>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</si>
  <si>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</si>
  <si>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</si>
  <si>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</si>
  <si>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</si>
  <si>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</si>
  <si>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</si>
  <si>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</si>
  <si>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</si>
  <si>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</si>
  <si>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</si>
  <si>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</si>
  <si>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</si>
  <si>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</si>
  <si>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</si>
  <si>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</si>
  <si>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</si>
  <si>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</si>
  <si>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</si>
  <si>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</si>
  <si>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</si>
  <si>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</si>
  <si>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</si>
  <si>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</si>
  <si>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</si>
  <si>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</si>
  <si>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</si>
  <si>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</si>
  <si>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</si>
  <si>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</si>
  <si>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</si>
  <si>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</si>
  <si>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</si>
  <si>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</si>
  <si>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</si>
  <si>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</si>
  <si>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</si>
  <si>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</si>
  <si>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</si>
  <si>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</si>
  <si>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</si>
  <si>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</si>
  <si>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</si>
  <si>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</si>
  <si>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</si>
  <si>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</si>
  <si>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</si>
  <si>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</si>
  <si>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</si>
  <si>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</si>
  <si>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</si>
  <si>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</si>
  <si>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</si>
  <si>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</si>
  <si>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</si>
  <si>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</si>
  <si>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</si>
  <si>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</si>
  <si>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</si>
  <si>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</si>
  <si>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</si>
  <si>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</si>
  <si>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</si>
  <si>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</si>
  <si>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</si>
  <si>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</si>
  <si>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</si>
  <si>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</si>
  <si>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</si>
  <si>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</si>
  <si>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</si>
  <si>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</si>
  <si>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</si>
  <si>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</si>
  <si>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</si>
  <si>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</si>
  <si>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</si>
  <si>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</si>
  <si>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</si>
  <si>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</si>
  <si>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</si>
  <si>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</si>
  <si>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</si>
  <si>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</si>
  <si>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</si>
  <si>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</si>
  <si>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</si>
  <si>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</si>
  <si>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</si>
  <si>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</si>
  <si>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</si>
  <si>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</si>
  <si>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</si>
  <si>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</si>
  <si>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</si>
  <si>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</si>
  <si>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</si>
  <si>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</si>
  <si>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</si>
  <si>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</si>
  <si>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</si>
  <si>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</si>
  <si>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</si>
  <si>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</si>
  <si>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</si>
  <si>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</si>
  <si>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</si>
  <si>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</si>
  <si>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</si>
  <si>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</si>
  <si>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</si>
  <si>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</si>
  <si>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</si>
  <si>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</si>
  <si>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</si>
  <si>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</si>
  <si>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</si>
  <si>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</si>
  <si>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</si>
  <si>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</si>
  <si>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</si>
  <si>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</si>
  <si>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</si>
  <si>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</si>
  <si>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</si>
  <si>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</si>
  <si>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</si>
  <si>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</si>
  <si>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</si>
  <si>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</si>
  <si>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</si>
  <si>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</si>
  <si>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</si>
  <si>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</si>
  <si>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</si>
  <si>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</si>
  <si>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</si>
  <si>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</si>
  <si>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</si>
  <si>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</si>
  <si>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</si>
  <si>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</si>
  <si>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</si>
  <si>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</si>
  <si>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</si>
  <si>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</si>
  <si>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</si>
  <si>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</si>
  <si>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</si>
  <si>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</si>
  <si>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</si>
  <si>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</si>
  <si>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</si>
  <si>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</si>
  <si>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</si>
  <si>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</si>
  <si>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</si>
  <si>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</si>
  <si>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</si>
  <si>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</si>
  <si>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</si>
  <si>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</si>
  <si>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</si>
  <si>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</si>
  <si>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</si>
  <si>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</si>
  <si>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</si>
  <si>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</si>
  <si>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</si>
  <si>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</si>
  <si>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</si>
  <si>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</si>
  <si>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</si>
  <si>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</si>
  <si>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</si>
  <si>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</si>
  <si>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</si>
  <si>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</si>
  <si>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</si>
  <si>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</si>
  <si>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</si>
  <si>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</si>
  <si>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</si>
  <si>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</si>
  <si>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</si>
  <si>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</si>
  <si>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</si>
  <si>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</si>
  <si>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</si>
  <si>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</si>
  <si>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</si>
  <si>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</si>
  <si>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</si>
  <si>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</si>
  <si>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</si>
  <si>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</si>
  <si>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</si>
  <si>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</si>
  <si>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</si>
  <si>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</si>
  <si>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</si>
  <si>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</si>
  <si>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</si>
  <si>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</si>
  <si>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</si>
  <si>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</si>
  <si>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</si>
  <si>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</si>
  <si>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</si>
  <si>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</si>
  <si>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</si>
  <si>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</si>
  <si>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</si>
  <si>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</si>
  <si>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</si>
  <si>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</si>
  <si>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</si>
  <si>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</si>
  <si>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</si>
  <si>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</si>
  <si>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</si>
  <si>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</si>
  <si>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</si>
  <si>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</si>
  <si>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</si>
  <si>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</si>
  <si>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</si>
  <si>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</si>
  <si>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</si>
  <si>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</si>
  <si>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</si>
  <si>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</si>
  <si>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</si>
  <si>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</si>
  <si>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</si>
  <si>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</si>
  <si>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</si>
  <si>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</si>
  <si>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</si>
  <si>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</si>
  <si>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</si>
  <si>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</si>
  <si>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</si>
  <si>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</si>
  <si>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</si>
  <si>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</si>
  <si>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</si>
  <si>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</si>
  <si>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</si>
  <si>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</si>
  <si>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</si>
  <si>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</si>
  <si>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</si>
  <si>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</si>
  <si>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</si>
  <si>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</si>
  <si>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</si>
  <si>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</si>
  <si>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</si>
  <si>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</si>
  <si>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</si>
  <si>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</si>
  <si>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</si>
  <si>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</si>
  <si>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</si>
  <si>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</si>
  <si>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</si>
  <si>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</si>
  <si>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</si>
  <si>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</si>
  <si>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</si>
  <si>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</si>
  <si>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</si>
  <si>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</si>
  <si>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</si>
  <si>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</si>
  <si>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</si>
  <si>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</si>
  <si>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</si>
  <si>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</si>
  <si>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</si>
  <si>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</si>
  <si>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</si>
  <si>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</si>
  <si>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</si>
  <si>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</si>
  <si>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</si>
  <si>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</si>
  <si>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</si>
  <si>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</si>
  <si>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</si>
  <si>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</si>
  <si>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</si>
  <si>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</si>
  <si>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</si>
  <si>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</si>
  <si>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</si>
  <si>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</si>
  <si>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</si>
  <si>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</si>
  <si>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</si>
  <si>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</si>
  <si>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</si>
  <si>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</si>
  <si>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</si>
  <si>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</si>
  <si>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</si>
  <si>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</si>
  <si>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</si>
  <si>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</si>
  <si>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</si>
  <si>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</si>
  <si>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</si>
  <si>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</si>
  <si>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</si>
  <si>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</si>
  <si>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</si>
  <si>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</si>
  <si>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</si>
  <si>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</si>
  <si>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</si>
  <si>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</si>
  <si>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</si>
  <si>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</si>
  <si>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</si>
  <si>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</si>
  <si>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</si>
  <si>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</si>
  <si>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</si>
  <si>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</si>
  <si>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</si>
  <si>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</si>
  <si>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</si>
  <si>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</si>
  <si>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</si>
  <si>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</si>
  <si>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</si>
  <si>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</si>
  <si>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</si>
  <si>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</si>
  <si>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</si>
  <si>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</si>
  <si>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</si>
  <si>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</si>
  <si>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</si>
  <si>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</si>
  <si>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</si>
  <si>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</si>
  <si>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</si>
  <si>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</si>
  <si>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</si>
  <si>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</si>
  <si>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</si>
  <si>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</si>
  <si>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</si>
  <si>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</si>
  <si>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</si>
  <si>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</si>
  <si>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</si>
  <si>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</si>
  <si>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</si>
  <si>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</si>
  <si>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</si>
  <si>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</si>
  <si>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</si>
  <si>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</si>
  <si>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</si>
  <si>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</si>
  <si>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</si>
  <si>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</si>
  <si>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</si>
  <si>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</si>
  <si>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</si>
  <si>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</si>
  <si>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</si>
  <si>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</si>
  <si>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</si>
  <si>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</si>
  <si>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</si>
  <si>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</si>
  <si>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</si>
  <si>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</si>
  <si>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</si>
  <si>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</si>
  <si>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</si>
  <si>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</si>
  <si>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</si>
  <si>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</si>
  <si>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</si>
  <si>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</si>
  <si>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</si>
  <si>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</si>
  <si>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</si>
  <si>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</si>
  <si>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</si>
  <si>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</si>
  <si>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</si>
  <si>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</si>
  <si>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</si>
  <si>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</si>
  <si>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</si>
  <si>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</si>
  <si>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</si>
  <si>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</si>
  <si>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</si>
  <si>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</si>
  <si>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</si>
  <si>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</si>
  <si>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</si>
  <si>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</si>
  <si>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</si>
  <si>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</si>
  <si>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</si>
  <si>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</si>
  <si>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</si>
  <si>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</si>
  <si>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</si>
  <si>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</si>
  <si>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</si>
  <si>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</si>
  <si>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</si>
  <si>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</si>
  <si>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</si>
  <si>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</si>
  <si>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</si>
  <si>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</si>
  <si>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</si>
  <si>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</si>
  <si>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</si>
  <si>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</si>
  <si>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</si>
  <si>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</si>
  <si>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</si>
  <si>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</si>
  <si>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</si>
  <si>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</si>
  <si>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</si>
  <si>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</si>
  <si>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</si>
  <si>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</si>
  <si>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</si>
  <si>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</si>
  <si>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</si>
  <si>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</si>
  <si>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</si>
  <si>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</si>
  <si>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</si>
  <si>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</si>
  <si>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</si>
  <si>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</si>
  <si>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</si>
  <si>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</si>
  <si>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</si>
  <si>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</si>
  <si>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</si>
  <si>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</si>
  <si>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</si>
  <si>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</si>
  <si>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</si>
  <si>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</si>
  <si>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</si>
  <si>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</si>
  <si>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</si>
  <si>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</si>
  <si>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</si>
  <si>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</si>
  <si>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</si>
  <si>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</si>
  <si>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</si>
  <si>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</si>
  <si>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</si>
  <si>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</si>
  <si>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</si>
  <si>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</si>
  <si>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</si>
  <si>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</si>
  <si>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</si>
  <si>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</si>
  <si>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</si>
  <si>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</si>
  <si>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</si>
  <si>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</si>
  <si>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</si>
  <si>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</si>
  <si>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</si>
  <si>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</si>
  <si>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</si>
  <si>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</si>
  <si>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</si>
  <si>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</si>
  <si>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</si>
  <si>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</si>
  <si>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</si>
  <si>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</si>
  <si>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</si>
  <si>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</si>
  <si>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</si>
  <si>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</si>
  <si>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</si>
  <si>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</si>
  <si>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</si>
  <si>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</si>
  <si>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</si>
  <si>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</si>
  <si>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</si>
  <si>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</si>
  <si>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</si>
  <si>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</si>
  <si>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</si>
  <si>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</si>
  <si>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</si>
  <si>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</si>
  <si>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</si>
  <si>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</si>
  <si>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</si>
  <si>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</si>
  <si>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</si>
  <si>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</si>
  <si>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</si>
  <si>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</si>
  <si>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</si>
  <si>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</si>
  <si>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</si>
  <si>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</si>
  <si>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</si>
  <si>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</si>
  <si>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</si>
  <si>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</si>
  <si>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</si>
  <si>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</si>
  <si>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</si>
  <si>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</si>
  <si>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</si>
  <si>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</si>
  <si>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</si>
  <si>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</si>
  <si>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</si>
  <si>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</si>
  <si>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</si>
  <si>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</si>
  <si>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</si>
  <si>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</si>
  <si>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</si>
  <si>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</si>
  <si>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</si>
  <si>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</si>
  <si>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</si>
  <si>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</si>
  <si>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</si>
  <si>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</si>
  <si>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</si>
  <si>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</si>
  <si>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</si>
  <si>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</si>
  <si>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</si>
  <si>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</si>
  <si>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</si>
  <si>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</si>
  <si>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</si>
  <si>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</si>
  <si>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</si>
  <si>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</si>
  <si>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</si>
  <si>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</si>
  <si>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</si>
  <si>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</si>
  <si>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</si>
  <si>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</si>
  <si>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</si>
  <si>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</si>
  <si>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</si>
  <si>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</si>
  <si>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</si>
  <si>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</si>
  <si>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</si>
  <si>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</si>
  <si>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</si>
  <si>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</si>
  <si>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</si>
  <si>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</si>
  <si>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</si>
  <si>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</si>
  <si>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</si>
  <si>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</si>
  <si>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</si>
  <si>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</si>
  <si>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</si>
  <si>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</si>
  <si>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</si>
  <si>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</si>
  <si>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</si>
  <si>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</si>
  <si>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</si>
  <si>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</si>
  <si>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</si>
  <si>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</si>
  <si>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</si>
  <si>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</si>
  <si>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</si>
  <si>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</si>
  <si>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</si>
  <si>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</si>
  <si>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</si>
  <si>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</si>
  <si>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</si>
  <si>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</si>
  <si>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</si>
  <si>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</si>
  <si>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</si>
  <si>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</si>
  <si>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</si>
  <si>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</si>
  <si>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</si>
  <si>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</si>
  <si>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</si>
  <si>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</si>
  <si>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</si>
  <si>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</si>
  <si>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</si>
  <si>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</si>
  <si>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</si>
  <si>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</si>
  <si>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</si>
  <si>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</si>
  <si>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</si>
  <si>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</si>
  <si>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</si>
  <si>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</si>
  <si>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</si>
  <si>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</si>
  <si>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</si>
  <si>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</si>
  <si>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</si>
  <si>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</si>
  <si>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</si>
  <si>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</si>
  <si>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</si>
  <si>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</si>
  <si>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</si>
  <si>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</si>
  <si>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</si>
  <si>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</si>
  <si>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</si>
  <si>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</si>
  <si>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</si>
  <si>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</si>
  <si>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</si>
  <si>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</si>
  <si>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</si>
  <si>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</si>
  <si>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</si>
  <si>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</si>
  <si>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</si>
  <si>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</si>
  <si>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</si>
  <si>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</si>
  <si>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</si>
  <si>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</si>
  <si>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</si>
  <si>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</si>
  <si>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</si>
  <si>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</si>
  <si>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</si>
  <si>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</si>
  <si>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</si>
  <si>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</si>
  <si>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</si>
  <si>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</si>
  <si>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</si>
  <si>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</si>
  <si>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</si>
  <si>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</si>
  <si>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</si>
  <si>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</si>
  <si>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</si>
  <si>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</si>
  <si>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</si>
  <si>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</si>
  <si>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</si>
  <si>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</si>
  <si>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</si>
  <si>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</si>
  <si>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</si>
  <si>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</si>
  <si>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</si>
  <si>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</si>
  <si>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</si>
  <si>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</si>
  <si>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</si>
  <si>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</si>
  <si>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</si>
  <si>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</si>
  <si>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</si>
  <si>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</si>
  <si>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</si>
  <si>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</si>
  <si>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</si>
  <si>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</si>
  <si>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</si>
  <si>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</si>
  <si>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</si>
  <si>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</si>
  <si>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</si>
  <si>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</si>
  <si>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</si>
  <si>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</si>
  <si>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</si>
  <si>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</si>
  <si>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</si>
  <si>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</si>
  <si>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</si>
  <si>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</si>
  <si>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</si>
  <si>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</si>
  <si>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</si>
  <si>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</si>
  <si>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</si>
  <si>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</si>
  <si>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</si>
  <si>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</si>
  <si>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</si>
  <si>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</si>
  <si>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</si>
  <si>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</si>
  <si>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</si>
  <si>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</si>
  <si>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</si>
  <si>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</si>
  <si>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</si>
  <si>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</si>
  <si>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</si>
  <si>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</si>
  <si>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</si>
  <si>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</si>
  <si>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</si>
  <si>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</si>
  <si>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</si>
  <si>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</si>
  <si>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</si>
  <si>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</si>
  <si>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</si>
  <si>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</si>
  <si>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</si>
  <si>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</si>
  <si>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</si>
  <si>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</si>
  <si>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</si>
  <si>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</si>
  <si>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</si>
  <si>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</si>
  <si>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</si>
  <si>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</si>
  <si>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</si>
  <si>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</si>
  <si>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</si>
  <si>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</si>
  <si>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</si>
  <si>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</si>
  <si>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</si>
  <si>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</si>
  <si>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</si>
  <si>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</si>
  <si>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</si>
  <si>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</si>
  <si>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</si>
  <si>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</si>
  <si>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</si>
  <si>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</si>
  <si>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</si>
  <si>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</si>
  <si>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</si>
  <si>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</si>
  <si>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</si>
  <si>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</si>
  <si>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</si>
  <si>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</si>
  <si>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</si>
  <si>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</si>
  <si>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</si>
  <si>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</si>
  <si>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</si>
  <si>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</si>
  <si>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</si>
  <si>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</si>
  <si>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</si>
  <si>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</si>
  <si>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</si>
  <si>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</si>
  <si>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</si>
  <si>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</si>
  <si>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</si>
  <si>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</si>
  <si>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</si>
  <si>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</si>
  <si>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</si>
  <si>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</si>
  <si>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</si>
  <si>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</si>
  <si>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</si>
  <si>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</si>
  <si>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</si>
  <si>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</si>
  <si>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</si>
  <si>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</si>
  <si>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</si>
  <si>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</si>
  <si>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</si>
  <si>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</si>
  <si>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</si>
  <si>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</si>
  <si>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</si>
  <si>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</si>
  <si>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</si>
  <si>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</si>
  <si>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</si>
  <si>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</si>
  <si>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</si>
  <si>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</si>
  <si>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</si>
  <si>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</si>
  <si>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</si>
  <si>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</si>
  <si>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</si>
  <si>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</si>
  <si>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</si>
  <si>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</si>
  <si>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</si>
  <si>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</si>
  <si>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</si>
  <si>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</si>
  <si>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</si>
  <si>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</si>
  <si>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</si>
  <si>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</si>
  <si>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</si>
  <si>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</si>
  <si>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</si>
  <si>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</si>
  <si>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</si>
  <si>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</si>
  <si>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</si>
  <si>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</si>
  <si>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</si>
  <si>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</si>
  <si>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</si>
  <si>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</si>
  <si>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</si>
  <si>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</si>
  <si>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</si>
  <si>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</si>
  <si>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</si>
  <si>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</si>
  <si>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</si>
  <si>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</si>
  <si>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</si>
  <si>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</si>
  <si>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</si>
  <si>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</si>
  <si>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</si>
  <si>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</si>
  <si>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</si>
  <si>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</si>
  <si>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</si>
  <si>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</si>
  <si>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</si>
  <si>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</si>
  <si>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</si>
  <si>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</si>
  <si>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</si>
  <si>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</si>
  <si>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</si>
  <si>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</si>
  <si>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</si>
  <si>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</si>
  <si>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</si>
  <si>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</si>
  <si>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</si>
  <si>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</si>
  <si>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</si>
  <si>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</si>
  <si>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</si>
  <si>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</si>
  <si>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</si>
  <si>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</si>
  <si>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</si>
  <si>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</si>
  <si>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</si>
  <si>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</si>
  <si>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</si>
  <si>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</si>
  <si>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</si>
  <si>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</si>
  <si>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</si>
  <si>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</si>
  <si>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</si>
  <si>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</si>
  <si>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</si>
  <si>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</si>
  <si>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</si>
  <si>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</si>
  <si>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</si>
  <si>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</si>
  <si>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</si>
  <si>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</si>
  <si>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</si>
  <si>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</si>
  <si>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</si>
  <si>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</si>
  <si>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</si>
  <si>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</si>
  <si>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</si>
  <si>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</si>
  <si>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</si>
  <si>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</si>
  <si>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</si>
  <si>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</si>
  <si>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</si>
  <si>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</si>
  <si>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</si>
  <si>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</si>
  <si>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</si>
  <si>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</si>
  <si>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</si>
  <si>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</si>
  <si>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</si>
  <si>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</si>
  <si>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</si>
  <si>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</si>
  <si>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</si>
  <si>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</si>
  <si>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</si>
  <si>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</si>
  <si>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</si>
  <si>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</si>
  <si>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</si>
  <si>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</si>
  <si>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</si>
  <si>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</si>
  <si>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</si>
  <si>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</si>
  <si>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</si>
  <si>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</si>
  <si>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</si>
  <si>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</si>
  <si>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</si>
  <si>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</si>
  <si>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</si>
  <si>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</si>
  <si>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</si>
  <si>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</si>
  <si>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</si>
  <si>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</si>
  <si>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</si>
  <si>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</si>
  <si>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</si>
  <si>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</si>
  <si>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</si>
  <si>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</si>
  <si>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</si>
  <si>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</si>
  <si>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</si>
  <si>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</si>
  <si>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</si>
  <si>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</si>
  <si>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</si>
  <si>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</si>
  <si>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</si>
  <si>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</si>
  <si>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</si>
  <si>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</si>
  <si>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</si>
  <si>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</si>
  <si>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</si>
  <si>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</si>
  <si>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</si>
  <si>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</si>
  <si>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</si>
  <si>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</si>
  <si>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</si>
  <si>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</si>
  <si>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</si>
  <si>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</si>
  <si>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</si>
  <si>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</si>
  <si>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</si>
  <si>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</si>
  <si>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</si>
  <si>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</si>
  <si>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</si>
  <si>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</si>
  <si>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</si>
  <si>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</si>
  <si>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</si>
  <si>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</si>
  <si>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</si>
  <si>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</si>
  <si>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</si>
  <si>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</si>
  <si>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</si>
  <si>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</si>
  <si>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</si>
  <si>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</si>
  <si>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</si>
  <si>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</si>
  <si>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</si>
  <si>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</si>
  <si>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</si>
  <si>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</si>
  <si>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</si>
  <si>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</si>
  <si>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</si>
  <si>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</si>
  <si>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</si>
  <si>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</si>
  <si>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</si>
  <si>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</si>
  <si>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</si>
  <si>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</si>
  <si>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</si>
  <si>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</si>
  <si>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</si>
  <si>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</si>
  <si>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</si>
  <si>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</si>
  <si>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</si>
  <si>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</si>
  <si>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</si>
  <si>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</si>
  <si>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</si>
  <si>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</si>
  <si>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</si>
  <si>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</si>
  <si>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</si>
  <si>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</si>
  <si>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</si>
  <si>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</si>
  <si>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</si>
  <si>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</si>
  <si>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</si>
  <si>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</si>
  <si>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</si>
  <si>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</si>
  <si>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</si>
  <si>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</si>
  <si>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</si>
  <si>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</si>
  <si>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</si>
  <si>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</si>
  <si>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</si>
  <si>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</si>
  <si>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</si>
  <si>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</si>
  <si>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</si>
  <si>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</si>
  <si>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</si>
  <si>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</si>
  <si>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</si>
  <si>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</si>
  <si>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</si>
  <si>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</si>
  <si>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</si>
  <si>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</si>
  <si>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</si>
  <si>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</si>
  <si>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</si>
  <si>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</si>
  <si>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</si>
  <si>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</si>
  <si>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</si>
  <si>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</si>
  <si>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</si>
  <si>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</si>
  <si>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</si>
  <si>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</si>
  <si>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</si>
  <si>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</si>
  <si>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</si>
  <si>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</si>
  <si>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</si>
  <si>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</si>
  <si>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</si>
  <si>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</si>
  <si>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</si>
  <si>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</si>
  <si>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</si>
  <si>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</si>
  <si>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</si>
  <si>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</si>
  <si>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</si>
  <si>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</si>
  <si>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</si>
  <si>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</si>
  <si>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</si>
  <si>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</si>
  <si>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</si>
  <si>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</si>
  <si>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</si>
  <si>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</si>
  <si>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</si>
  <si>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</si>
  <si>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</si>
  <si>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</si>
  <si>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</si>
  <si>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</si>
  <si>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</si>
  <si>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</si>
  <si>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</si>
  <si>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</si>
  <si>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</si>
  <si>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</si>
  <si>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</si>
  <si>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</si>
  <si>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</si>
  <si>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</si>
  <si>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</si>
  <si>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</si>
  <si>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</si>
  <si>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</si>
  <si>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</si>
  <si>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</si>
  <si>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</si>
  <si>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</si>
  <si>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</si>
  <si>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</si>
  <si>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</si>
  <si>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</si>
  <si>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</si>
  <si>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</si>
  <si>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</si>
  <si>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</si>
  <si>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</si>
  <si>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</si>
  <si>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</si>
  <si>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</si>
  <si>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</si>
  <si>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</si>
  <si>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</si>
  <si>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</si>
  <si>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</si>
  <si>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</si>
  <si>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</si>
  <si>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</si>
  <si>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</si>
  <si>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</si>
  <si>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</si>
  <si>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</si>
  <si>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</si>
  <si>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</si>
  <si>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</si>
  <si>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</si>
  <si>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</si>
  <si>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</si>
  <si>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</si>
  <si>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</si>
  <si>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</si>
  <si>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</si>
  <si>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</si>
  <si>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</si>
  <si>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</si>
  <si>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</si>
  <si>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</si>
  <si>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</si>
  <si>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</si>
  <si>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</si>
  <si>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</si>
  <si>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</si>
  <si>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</si>
  <si>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</si>
  <si>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</si>
  <si>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</si>
  <si>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</si>
  <si>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</si>
  <si>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</si>
  <si>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</si>
  <si>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</si>
  <si>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</si>
  <si>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</si>
  <si>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</si>
  <si>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</si>
  <si>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</si>
  <si>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</si>
  <si>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</si>
  <si>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</si>
  <si>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</si>
  <si>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</si>
  <si>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</si>
  <si>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</si>
  <si>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</si>
  <si>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</si>
  <si>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</si>
  <si>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</si>
  <si>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</si>
  <si>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</si>
  <si>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</si>
  <si>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</si>
  <si>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</si>
  <si>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</si>
  <si>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</si>
  <si>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</si>
  <si>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</si>
  <si>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</si>
  <si>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</si>
  <si>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</si>
  <si>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</si>
  <si>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</si>
  <si>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</si>
  <si>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</si>
  <si>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</si>
  <si>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</si>
  <si>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</si>
  <si>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</si>
  <si>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</si>
  <si>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</si>
  <si>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</si>
  <si>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</si>
  <si>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</si>
  <si>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</si>
  <si>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</si>
  <si>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</si>
  <si>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</si>
  <si>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</si>
  <si>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</si>
  <si>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</si>
  <si>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</si>
  <si>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</si>
  <si>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</si>
  <si>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</si>
  <si>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</si>
  <si>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</si>
  <si>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</si>
  <si>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</si>
  <si>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</si>
  <si>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</si>
  <si>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</si>
  <si>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</si>
  <si>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</si>
  <si>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</si>
  <si>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</si>
  <si>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</si>
  <si>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</si>
  <si>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</si>
  <si>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</si>
  <si>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</si>
  <si>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</si>
  <si>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</si>
  <si>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</si>
  <si>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</si>
  <si>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</si>
  <si>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</si>
  <si>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</si>
  <si>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</si>
  <si>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</si>
  <si>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</si>
  <si>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</si>
  <si>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</si>
  <si>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</si>
  <si>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</si>
  <si>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</si>
  <si>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</si>
  <si>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</si>
  <si>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</si>
  <si>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</si>
  <si>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</si>
  <si>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</si>
  <si>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</si>
  <si>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</si>
  <si>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</si>
  <si>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</si>
  <si>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</si>
  <si>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</si>
  <si>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</si>
  <si>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</si>
  <si>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</si>
  <si>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</si>
  <si>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</si>
  <si>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</si>
  <si>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</si>
  <si>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</si>
  <si>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</si>
  <si>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</si>
  <si>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</si>
  <si>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</si>
  <si>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</si>
  <si>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</si>
  <si>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</si>
  <si>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</si>
  <si>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</si>
  <si>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</si>
  <si>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</si>
  <si>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</si>
  <si>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</si>
  <si>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</si>
  <si>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</si>
  <si>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</si>
  <si>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</si>
  <si>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</si>
  <si>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</si>
  <si>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</si>
  <si>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</si>
  <si>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</si>
  <si>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</si>
  <si>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</si>
  <si>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</si>
  <si>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</si>
  <si>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</si>
  <si>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</si>
  <si>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</si>
  <si>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</si>
  <si>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</si>
  <si>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</si>
  <si>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</si>
  <si>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</si>
  <si>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</si>
  <si>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</si>
  <si>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</si>
  <si>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</si>
  <si>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</si>
  <si>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</si>
  <si>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</si>
  <si>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</si>
  <si>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</si>
  <si>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</si>
  <si>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</si>
  <si>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</si>
  <si>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</si>
  <si>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</si>
  <si>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</si>
  <si>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</si>
  <si>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</si>
  <si>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</si>
  <si>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</si>
  <si>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</si>
  <si>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</si>
  <si>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</si>
  <si>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</si>
  <si>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</si>
  <si>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</si>
  <si>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</si>
  <si>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</si>
  <si>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</si>
  <si>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</si>
  <si>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</si>
  <si>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</si>
  <si>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</si>
  <si>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</si>
  <si>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</si>
  <si>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</si>
  <si>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</si>
  <si>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</si>
  <si>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</si>
  <si>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</si>
  <si>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</si>
  <si>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</si>
  <si>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</si>
  <si>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</si>
  <si>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</si>
  <si>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</si>
  <si>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</si>
  <si>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</si>
  <si>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</si>
  <si>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</si>
  <si>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</si>
  <si>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</si>
  <si>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</si>
  <si>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</si>
  <si>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</si>
  <si>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</si>
  <si>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</si>
  <si>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</si>
  <si>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</si>
  <si>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</si>
  <si>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</si>
  <si>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</si>
  <si>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</si>
  <si>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</si>
  <si>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</si>
  <si>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</si>
  <si>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</si>
  <si>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</si>
  <si>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</si>
  <si>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</si>
  <si>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</si>
  <si>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</si>
  <si>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</si>
  <si>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</si>
  <si>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</si>
  <si>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</si>
  <si>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</si>
  <si>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</si>
  <si>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</si>
  <si>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</si>
  <si>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</si>
  <si>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</si>
  <si>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</si>
  <si>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</si>
  <si>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</si>
  <si>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</si>
  <si>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</si>
  <si>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</si>
  <si>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</si>
  <si>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</si>
  <si>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</si>
  <si>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</si>
  <si>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</si>
  <si>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</si>
  <si>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</si>
  <si>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</si>
  <si>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</si>
  <si>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</si>
  <si>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</si>
  <si>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</si>
  <si>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</si>
  <si>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</si>
  <si>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</si>
  <si>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</si>
  <si>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</si>
  <si>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</si>
  <si>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</si>
  <si>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</si>
  <si>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</si>
  <si>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</si>
  <si>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</si>
  <si>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</si>
  <si>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</si>
  <si>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</si>
  <si>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</si>
  <si>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</si>
  <si>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</si>
  <si>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</si>
  <si>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</si>
  <si>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</si>
  <si>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</si>
  <si>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</si>
  <si>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</si>
  <si>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</si>
  <si>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</si>
  <si>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</si>
  <si>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</si>
  <si>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</si>
  <si>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</si>
  <si>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</si>
  <si>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</si>
  <si>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</si>
  <si>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</si>
  <si>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</si>
  <si>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</si>
  <si>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</si>
  <si>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</si>
  <si>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</si>
  <si>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</si>
  <si>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</si>
  <si>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</si>
  <si>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</si>
  <si>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</si>
  <si>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</si>
  <si>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</si>
  <si>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</si>
  <si>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</si>
  <si>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</si>
  <si>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</si>
  <si>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</si>
  <si>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</si>
  <si>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</si>
  <si>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</si>
  <si>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</si>
  <si>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</si>
  <si>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</si>
  <si>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</si>
  <si>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</si>
  <si>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</si>
  <si>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</si>
  <si>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</si>
  <si>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</si>
  <si>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</si>
  <si>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</si>
  <si>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</si>
  <si>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</si>
  <si>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</si>
  <si>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</si>
  <si>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</si>
  <si>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</si>
  <si>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</si>
  <si>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</si>
  <si>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</si>
  <si>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</si>
  <si>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</si>
  <si>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</si>
  <si>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</si>
  <si>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</si>
  <si>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</si>
  <si>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</si>
  <si>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</si>
  <si>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</si>
  <si>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</si>
  <si>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</si>
  <si>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</si>
  <si>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</si>
  <si>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</si>
  <si>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</si>
  <si>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</si>
  <si>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</si>
  <si>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</si>
  <si>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</si>
  <si>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</si>
  <si>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</si>
  <si>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</si>
  <si>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</si>
  <si>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</si>
  <si>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</si>
  <si>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</si>
  <si>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</si>
  <si>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</si>
  <si>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</si>
  <si>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</si>
  <si>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</si>
  <si>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</si>
  <si>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</si>
  <si>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</si>
  <si>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</si>
  <si>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</si>
  <si>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</si>
  <si>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</si>
  <si>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</si>
  <si>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</si>
  <si>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</si>
  <si>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</si>
  <si>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</si>
  <si>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</si>
  <si>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</si>
  <si>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</si>
  <si>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</si>
  <si>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</si>
  <si>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</si>
  <si>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</si>
  <si>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</si>
  <si>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</si>
  <si>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</si>
  <si>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</si>
  <si>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</si>
  <si>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</si>
  <si>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</si>
  <si>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</si>
  <si>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</si>
  <si>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</si>
  <si>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</si>
  <si>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</si>
  <si>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</si>
  <si>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</si>
  <si>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</si>
  <si>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</si>
  <si>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</si>
  <si>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</si>
  <si>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</si>
  <si>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</si>
  <si>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</si>
  <si>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</si>
  <si>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</si>
  <si>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</si>
  <si>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</si>
  <si>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</si>
  <si>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</si>
  <si>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</si>
  <si>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</si>
  <si>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</si>
  <si>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</si>
  <si>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</si>
  <si>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</si>
  <si>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</si>
  <si>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</si>
  <si>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</si>
  <si>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</si>
  <si>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</si>
  <si>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</si>
  <si>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</si>
  <si>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</si>
  <si>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</si>
  <si>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</si>
  <si>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</si>
  <si>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</si>
  <si>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</si>
  <si>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</si>
  <si>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</si>
  <si>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</si>
  <si>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</si>
  <si>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</si>
  <si>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</si>
  <si>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</si>
  <si>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</si>
  <si>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</si>
  <si>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</si>
  <si>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</si>
  <si>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</si>
  <si>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</si>
  <si>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</si>
  <si>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</si>
  <si>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</si>
  <si>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</si>
  <si>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</si>
  <si>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</si>
  <si>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</si>
  <si>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</si>
  <si>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</si>
  <si>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</si>
  <si>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</si>
  <si>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</si>
  <si>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</si>
  <si>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</si>
  <si>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</si>
  <si>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</si>
  <si>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</si>
  <si>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</si>
  <si>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</si>
  <si>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</si>
  <si>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</si>
  <si>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</si>
  <si>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</si>
  <si>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</si>
  <si>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</si>
  <si>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</si>
  <si>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</si>
  <si>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</si>
  <si>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</si>
  <si>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</si>
  <si>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</si>
  <si>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</si>
  <si>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</si>
  <si>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</si>
  <si>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</si>
  <si>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</si>
  <si>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</si>
  <si>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</si>
  <si>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</si>
  <si>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</si>
  <si>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</si>
  <si>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</si>
  <si>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</si>
  <si>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</si>
  <si>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</si>
  <si>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</si>
  <si>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</si>
  <si>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</si>
  <si>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</si>
  <si>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</si>
  <si>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</si>
  <si>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</si>
  <si>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</si>
  <si>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</si>
  <si>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</si>
  <si>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</si>
  <si>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</si>
  <si>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</si>
  <si>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</si>
  <si>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</si>
  <si>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</si>
  <si>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</si>
  <si>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</si>
  <si>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</si>
  <si>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</si>
  <si>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</si>
  <si>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</si>
  <si>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</si>
  <si>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</si>
  <si>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</si>
  <si>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</si>
  <si>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</si>
  <si>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</si>
  <si>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</si>
  <si>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</si>
  <si>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</si>
  <si>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</si>
  <si>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</si>
  <si>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</si>
  <si>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</si>
  <si>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</si>
  <si>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</si>
  <si>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</si>
  <si>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</si>
  <si>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</si>
  <si>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</si>
  <si>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</si>
  <si>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</si>
  <si>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</si>
  <si>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</si>
  <si>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</si>
  <si>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</si>
  <si>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</si>
  <si>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</si>
  <si>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</si>
  <si>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</si>
  <si>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</si>
  <si>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</si>
  <si>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</si>
  <si>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</si>
  <si>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</si>
  <si>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</si>
  <si>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</si>
  <si>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</si>
  <si>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</si>
  <si>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</si>
  <si>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</si>
  <si>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</si>
  <si>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</si>
  <si>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</si>
  <si>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</si>
  <si>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</si>
  <si>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</si>
  <si>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</si>
  <si>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</si>
  <si>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</si>
  <si>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</si>
  <si>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</si>
  <si>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</si>
  <si>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</si>
  <si>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</si>
  <si>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</si>
  <si>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</si>
  <si>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</si>
  <si>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</si>
  <si>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</si>
  <si>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</si>
  <si>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</si>
  <si>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</si>
  <si>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</si>
  <si>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</si>
  <si>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</si>
  <si>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</si>
  <si>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</si>
  <si>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</si>
  <si>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</si>
  <si>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</si>
  <si>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</si>
  <si>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</si>
  <si>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</si>
  <si>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</si>
  <si>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</si>
  <si>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</si>
  <si>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</si>
  <si>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</si>
  <si>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</si>
  <si>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</si>
  <si>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</si>
  <si>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</si>
  <si>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</si>
  <si>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</si>
  <si>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</si>
  <si>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</si>
  <si>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</si>
  <si>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</si>
  <si>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</si>
  <si>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</si>
  <si>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</si>
  <si>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</si>
  <si>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</si>
  <si>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</si>
  <si>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</si>
  <si>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</si>
  <si>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</si>
  <si>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</si>
  <si>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</si>
  <si>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</si>
  <si>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</si>
  <si>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</si>
  <si>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</si>
  <si>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</si>
  <si>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</si>
  <si>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</si>
  <si>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</si>
  <si>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</si>
  <si>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</si>
  <si>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</si>
  <si>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</si>
  <si>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</si>
  <si>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</si>
  <si>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</si>
  <si>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</si>
  <si>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</si>
  <si>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</si>
  <si>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</si>
  <si>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</si>
  <si>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</si>
  <si>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</si>
  <si>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</si>
  <si>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</si>
  <si>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</si>
  <si>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</si>
  <si>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</si>
  <si>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</si>
  <si>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</si>
  <si>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</si>
  <si>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</si>
  <si>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</si>
  <si>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</si>
  <si>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</si>
  <si>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</si>
  <si>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</si>
  <si>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</si>
  <si>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</si>
  <si>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</si>
  <si>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</si>
  <si>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</si>
  <si>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</si>
  <si>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</si>
  <si>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</si>
  <si>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</si>
  <si>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</si>
  <si>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</si>
  <si>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</si>
  <si>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</si>
  <si>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</si>
  <si>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</si>
  <si>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</si>
  <si>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</si>
  <si>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</si>
  <si>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</si>
  <si>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</si>
  <si>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</si>
  <si>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</si>
  <si>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</si>
  <si>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</si>
  <si>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</si>
  <si>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</si>
  <si>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</si>
  <si>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</si>
  <si>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</si>
  <si>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</si>
  <si>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</si>
  <si>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</si>
  <si>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</si>
  <si>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</si>
  <si>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</si>
  <si>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</si>
  <si>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</si>
  <si>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</si>
  <si>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</si>
  <si>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</si>
  <si>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</si>
  <si>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</si>
  <si>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</si>
  <si>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</si>
  <si>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</si>
  <si>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</si>
  <si>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</si>
  <si>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</si>
  <si>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</si>
  <si>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</si>
  <si>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</si>
  <si>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</si>
  <si>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</si>
  <si>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</si>
  <si>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</si>
  <si>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</si>
  <si>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</si>
  <si>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</si>
  <si>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</si>
  <si>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</si>
  <si>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</si>
  <si>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</si>
  <si>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</si>
  <si>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</si>
  <si>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</si>
  <si>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</si>
  <si>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</si>
  <si>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</si>
  <si>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</si>
  <si>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</si>
  <si>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</si>
  <si>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</si>
  <si>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</si>
  <si>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</si>
  <si>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</si>
  <si>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</si>
  <si>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</si>
  <si>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</si>
  <si>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</si>
  <si>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</si>
  <si>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</si>
  <si>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</si>
  <si>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</si>
  <si>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</si>
  <si>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</si>
  <si>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</si>
  <si>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</si>
  <si>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</si>
  <si>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</si>
  <si>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</si>
  <si>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</si>
  <si>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</si>
  <si>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</si>
  <si>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</si>
  <si>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</si>
  <si>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</si>
  <si>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</si>
  <si>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</si>
  <si>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</si>
  <si>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</si>
  <si>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</si>
  <si>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</si>
  <si>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</si>
  <si>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</si>
  <si>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</si>
  <si>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</si>
  <si>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</si>
  <si>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</si>
  <si>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</si>
  <si>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</si>
  <si>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</si>
  <si>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</si>
  <si>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</si>
  <si>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</si>
  <si>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</si>
  <si>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</si>
  <si>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</si>
  <si>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</si>
  <si>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</si>
  <si>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</si>
  <si>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</si>
  <si>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</si>
  <si>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</si>
  <si>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</si>
  <si>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</si>
  <si>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</si>
  <si>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</si>
  <si>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</si>
  <si>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</si>
  <si>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</si>
  <si>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</si>
  <si>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</si>
  <si>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</si>
  <si>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</si>
  <si>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</si>
  <si>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</si>
  <si>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</si>
  <si>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</si>
  <si>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</si>
  <si>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</si>
  <si>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</si>
  <si>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</si>
  <si>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</si>
  <si>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</si>
  <si>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</si>
  <si>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</si>
  <si>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</si>
  <si>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</si>
  <si>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</si>
  <si>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</si>
  <si>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</si>
  <si>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</si>
  <si>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</si>
  <si>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</si>
  <si>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</si>
  <si>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</si>
  <si>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</si>
  <si>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</si>
  <si>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</si>
  <si>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</si>
  <si>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</si>
  <si>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</si>
  <si>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</si>
  <si>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</si>
  <si>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</si>
  <si>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</si>
  <si>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</si>
  <si>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</si>
  <si>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</si>
  <si>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</si>
  <si>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</si>
  <si>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</si>
  <si>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</si>
  <si>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</si>
  <si>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</si>
  <si>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</si>
  <si>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</si>
  <si>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</si>
  <si>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</si>
  <si>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</si>
  <si>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</si>
  <si>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</si>
  <si>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</si>
  <si>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</si>
  <si>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</si>
  <si>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</si>
  <si>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</si>
  <si>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</si>
  <si>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</si>
  <si>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</si>
  <si>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</si>
  <si>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</si>
  <si>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</si>
  <si>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</si>
  <si>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</si>
  <si>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</si>
  <si>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</si>
  <si>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</si>
  <si>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</si>
  <si>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</si>
  <si>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</si>
  <si>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</si>
  <si>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</si>
  <si>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</si>
  <si>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</si>
  <si>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</si>
  <si>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</si>
  <si>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</si>
  <si>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</si>
  <si>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</si>
  <si>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</si>
  <si>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</si>
  <si>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</si>
  <si>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</si>
  <si>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</si>
  <si>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</si>
  <si>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</si>
  <si>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</si>
  <si>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</si>
  <si>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</si>
  <si>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</si>
  <si>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</si>
  <si>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</si>
  <si>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</si>
  <si>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</si>
  <si>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</si>
  <si>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</si>
  <si>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</si>
  <si>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</si>
  <si>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</si>
  <si>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</si>
  <si>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</si>
  <si>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</si>
  <si>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</si>
  <si>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</si>
  <si>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</si>
  <si>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</si>
  <si>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</si>
  <si>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</si>
  <si>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</si>
  <si>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</si>
  <si>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</si>
  <si>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</si>
  <si>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</si>
  <si>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</si>
  <si>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</si>
  <si>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</si>
  <si>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</si>
  <si>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</si>
  <si>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</si>
  <si>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</si>
  <si>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</si>
  <si>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</si>
  <si>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</si>
  <si>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</si>
  <si>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</si>
  <si>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</si>
  <si>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</si>
  <si>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</si>
  <si>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</si>
  <si>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</si>
  <si>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</si>
  <si>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</si>
  <si>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</si>
  <si>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</si>
  <si>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</si>
  <si>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</si>
  <si>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</si>
  <si>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</si>
  <si>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</si>
  <si>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</si>
  <si>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</si>
  <si>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</si>
  <si>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</si>
  <si>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</si>
  <si>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</si>
  <si>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</si>
  <si>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</si>
  <si>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</si>
  <si>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</si>
  <si>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</si>
  <si>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</si>
  <si>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</si>
  <si>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</si>
  <si>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</si>
  <si>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</si>
  <si>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</si>
  <si>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</si>
  <si>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</si>
  <si>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</si>
  <si>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</si>
  <si>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</si>
  <si>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</si>
  <si>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</si>
  <si>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</si>
  <si>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</si>
  <si>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</si>
  <si>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</si>
  <si>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</si>
  <si>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</si>
  <si>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</si>
  <si>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</si>
  <si>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</si>
  <si>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</si>
  <si>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</si>
  <si>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</si>
  <si>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</si>
  <si>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</si>
  <si>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</si>
  <si>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</si>
  <si>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</si>
  <si>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</si>
  <si>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</si>
  <si>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</si>
  <si>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</si>
  <si>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</si>
  <si>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</si>
  <si>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</si>
  <si>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</si>
  <si>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</si>
  <si>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</si>
  <si>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</si>
  <si>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</si>
  <si>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</si>
  <si>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</si>
  <si>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</si>
  <si>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</si>
  <si>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</si>
  <si>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</si>
  <si>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</si>
  <si>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</si>
  <si>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</si>
  <si>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</si>
  <si>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</si>
  <si>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</si>
  <si>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</si>
  <si>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</si>
  <si>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</si>
  <si>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</si>
  <si>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</si>
  <si>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</si>
  <si>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</si>
  <si>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</si>
  <si>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</si>
  <si>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</si>
  <si>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</si>
  <si>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</si>
  <si>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</si>
  <si>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</si>
  <si>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</si>
  <si>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</si>
  <si>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</si>
  <si>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</si>
  <si>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</si>
  <si>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</si>
  <si>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</si>
  <si>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</si>
  <si>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</si>
  <si>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</si>
  <si>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</si>
  <si>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</si>
  <si>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</si>
  <si>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</si>
  <si>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</si>
  <si>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</si>
  <si>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</si>
  <si>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</si>
  <si>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</si>
  <si>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</si>
  <si>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</si>
  <si>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</si>
  <si>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</si>
  <si>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</si>
  <si>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</si>
  <si>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</si>
  <si>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</si>
  <si>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</si>
  <si>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</si>
  <si>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</si>
  <si>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</si>
  <si>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</si>
  <si>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</si>
  <si>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</si>
  <si>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</si>
  <si>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</si>
  <si>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</si>
  <si>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</si>
  <si>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</si>
  <si>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</si>
  <si>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</si>
  <si>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</si>
  <si>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</si>
  <si>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</si>
  <si>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</si>
  <si>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</si>
  <si>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</si>
  <si>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</si>
  <si>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</si>
  <si>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</si>
  <si>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</si>
  <si>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</si>
  <si>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</si>
  <si>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</si>
  <si>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</si>
  <si>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</si>
  <si>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</si>
  <si>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</si>
  <si>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</si>
  <si>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</si>
  <si>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</si>
  <si>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</si>
  <si>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</si>
  <si>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</si>
  <si>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</si>
  <si>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</si>
  <si>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</si>
  <si>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</si>
  <si>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</si>
  <si>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</si>
  <si>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</si>
  <si>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</si>
  <si>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</si>
  <si>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</si>
  <si>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</si>
  <si>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</si>
  <si>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</si>
  <si>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</si>
  <si>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</si>
  <si>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</si>
  <si>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</si>
  <si>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</si>
  <si>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</si>
  <si>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</si>
  <si>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</si>
  <si>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</si>
  <si>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</si>
  <si>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</si>
  <si>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</si>
  <si>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</si>
  <si>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</si>
  <si>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</si>
  <si>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</si>
  <si>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</si>
  <si>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</si>
  <si>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</si>
  <si>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</si>
  <si>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</si>
  <si>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</si>
  <si>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</si>
  <si>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</si>
  <si>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</si>
  <si>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</si>
  <si>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</si>
  <si>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</si>
  <si>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</si>
  <si>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</si>
  <si>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</si>
  <si>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</si>
  <si>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</si>
  <si>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</si>
  <si>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</si>
  <si>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</si>
  <si>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</si>
  <si>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</si>
  <si>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</si>
  <si>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</si>
  <si>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</si>
  <si>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</si>
  <si>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</si>
  <si>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</si>
  <si>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</si>
  <si>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</si>
  <si>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</si>
  <si>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</si>
  <si>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</si>
  <si>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</si>
  <si>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</si>
  <si>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</si>
  <si>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</si>
  <si>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</si>
  <si>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</si>
  <si>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</si>
  <si>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</si>
  <si>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</si>
  <si>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</si>
  <si>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</si>
  <si>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</si>
  <si>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</si>
  <si>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</si>
  <si>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</si>
  <si>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</si>
  <si>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</si>
  <si>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</si>
  <si>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</si>
  <si>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</si>
  <si>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</si>
  <si>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</si>
  <si>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</si>
  <si>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</si>
  <si>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</si>
  <si>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</si>
  <si>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</si>
  <si>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</si>
  <si>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</si>
  <si>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</si>
  <si>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</si>
  <si>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</si>
  <si>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</si>
  <si>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</si>
  <si>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</si>
  <si>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</si>
  <si>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</si>
  <si>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</si>
  <si>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</si>
  <si>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</si>
  <si>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</si>
  <si>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</si>
  <si>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</si>
  <si>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</si>
  <si>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</si>
  <si>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</si>
  <si>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</si>
  <si>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</si>
  <si>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</si>
  <si>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</si>
  <si>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</si>
  <si>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</si>
  <si>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</si>
  <si>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</si>
  <si>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</si>
  <si>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</si>
  <si>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</si>
  <si>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</si>
  <si>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</si>
  <si>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</si>
  <si>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</si>
  <si>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</si>
  <si>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</si>
  <si>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</si>
  <si>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</si>
  <si>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</si>
  <si>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</si>
  <si>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</si>
  <si>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</si>
  <si>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</si>
  <si>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</si>
  <si>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</si>
  <si>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</si>
  <si>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</si>
  <si>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</si>
  <si>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</si>
  <si>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</si>
  <si>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</si>
  <si>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</si>
  <si>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</si>
  <si>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</si>
  <si>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</si>
  <si>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</si>
  <si>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</si>
  <si>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</si>
  <si>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</si>
  <si>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</si>
  <si>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</si>
  <si>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</si>
  <si>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</si>
  <si>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</si>
  <si>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</si>
  <si>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</si>
  <si>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</si>
  <si>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</si>
  <si>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</si>
  <si>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</si>
  <si>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</si>
  <si>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</si>
  <si>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</si>
  <si>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</si>
  <si>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</si>
  <si>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</si>
  <si>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</si>
  <si>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</si>
  <si>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</si>
  <si>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</si>
  <si>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</si>
  <si>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</si>
  <si>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</si>
  <si>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</si>
  <si>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</si>
  <si>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</si>
  <si>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</si>
  <si>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</si>
  <si>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</si>
  <si>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</si>
  <si>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</si>
  <si>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</si>
  <si>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</si>
  <si>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</si>
  <si>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</si>
  <si>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</si>
  <si>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</si>
  <si>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</si>
  <si>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</si>
  <si>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</si>
  <si>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</si>
  <si>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</si>
  <si>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</si>
  <si>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</si>
  <si>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</si>
  <si>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</si>
  <si>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</si>
  <si>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</si>
  <si>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</si>
  <si>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</si>
  <si>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</si>
  <si>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</si>
  <si>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</si>
  <si>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</si>
  <si>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</si>
  <si>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</si>
  <si>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</si>
  <si>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</si>
  <si>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</si>
  <si>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</si>
  <si>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</si>
  <si>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</si>
  <si>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</si>
  <si>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</si>
  <si>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</si>
  <si>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</si>
  <si>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</si>
  <si>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</si>
  <si>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</si>
  <si>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</si>
  <si>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</si>
  <si>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</si>
  <si>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</si>
  <si>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</si>
  <si>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</si>
  <si>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</si>
  <si>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</si>
  <si>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</si>
  <si>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</si>
  <si>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</si>
  <si>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</si>
  <si>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</si>
  <si>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</si>
  <si>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</si>
  <si>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</si>
  <si>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</si>
  <si>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</si>
  <si>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</si>
  <si>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</si>
  <si>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</si>
  <si>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</si>
  <si>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</si>
  <si>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</si>
  <si>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</si>
  <si>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</si>
  <si>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</si>
  <si>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</si>
  <si>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</si>
  <si>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</si>
  <si>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</si>
  <si>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</si>
  <si>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</si>
  <si>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</si>
  <si>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</si>
  <si>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</si>
  <si>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</si>
  <si>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</si>
  <si>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</si>
  <si>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</si>
  <si>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</si>
  <si>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</si>
  <si>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</si>
  <si>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</si>
  <si>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</si>
  <si>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</si>
  <si>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</si>
  <si>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</si>
  <si>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</si>
  <si>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</si>
  <si>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</si>
  <si>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</si>
  <si>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</si>
  <si>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</si>
  <si>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</si>
  <si>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</si>
  <si>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</si>
  <si>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</si>
  <si>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</si>
  <si>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</si>
  <si>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</si>
  <si>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</si>
  <si>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</si>
  <si>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</si>
  <si>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</si>
  <si>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</si>
  <si>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</si>
  <si>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</si>
  <si>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</si>
  <si>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</si>
  <si>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</si>
  <si>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</si>
  <si>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</si>
  <si>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</si>
  <si>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</si>
  <si>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</si>
  <si>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</si>
  <si>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</si>
  <si>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</si>
  <si>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</si>
  <si>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</si>
  <si>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</si>
  <si>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</si>
  <si>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</si>
  <si>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</si>
  <si>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</si>
  <si>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</si>
  <si>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</si>
  <si>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</si>
  <si>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</si>
  <si>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</si>
  <si>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</si>
  <si>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</si>
  <si>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</si>
  <si>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</si>
  <si>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</si>
  <si>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</si>
  <si>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</si>
  <si>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</si>
  <si>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</si>
  <si>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</si>
  <si>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</si>
  <si>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</si>
  <si>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</si>
  <si>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</si>
  <si>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</si>
  <si>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</si>
  <si>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</si>
  <si>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</si>
  <si>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</si>
  <si>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</si>
  <si>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</si>
  <si>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</si>
  <si>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</si>
  <si>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</si>
  <si>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</si>
  <si>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</si>
  <si>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</si>
  <si>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</si>
  <si>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</si>
  <si>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</si>
  <si>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</si>
  <si>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</si>
  <si>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</si>
  <si>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</si>
  <si>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</si>
  <si>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</si>
  <si>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</si>
  <si>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</si>
  <si>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</si>
  <si>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</si>
  <si>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</si>
  <si>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</si>
  <si>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</si>
  <si>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</si>
  <si>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</si>
  <si>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</si>
  <si>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</si>
  <si>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</si>
  <si>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</si>
  <si>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</si>
  <si>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</si>
  <si>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</si>
  <si>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</si>
  <si>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</si>
  <si>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</si>
  <si>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</si>
  <si>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</si>
  <si>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</si>
  <si>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</si>
  <si>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</si>
  <si>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</si>
  <si>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</si>
  <si>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</si>
  <si>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</si>
  <si>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</si>
  <si>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</si>
  <si>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</si>
  <si>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</si>
  <si>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</si>
  <si>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</si>
  <si>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</si>
  <si>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</si>
  <si>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</si>
  <si>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</si>
  <si>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</si>
  <si>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</si>
  <si>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</si>
  <si>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</si>
  <si>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</si>
  <si>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</si>
  <si>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</si>
  <si>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</si>
  <si>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</si>
  <si>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</si>
  <si>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</si>
  <si>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</si>
  <si>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</si>
  <si>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</si>
  <si>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</si>
  <si>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</si>
  <si>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</si>
  <si>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</si>
  <si>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</si>
  <si>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</si>
  <si>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</si>
  <si>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</si>
  <si>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</si>
  <si>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</si>
  <si>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</si>
  <si>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</si>
  <si>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</si>
  <si>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</si>
  <si>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</si>
  <si>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</si>
  <si>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</si>
  <si>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</si>
  <si>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</si>
  <si>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</si>
  <si>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</si>
  <si>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</si>
  <si>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</si>
  <si>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</si>
  <si>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</si>
  <si>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</si>
  <si>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</si>
  <si>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</si>
  <si>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</si>
  <si>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</si>
  <si>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</si>
  <si>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</si>
  <si>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</si>
  <si>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</si>
  <si>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</si>
  <si>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</si>
  <si>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</si>
  <si>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</si>
  <si>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</si>
  <si>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</si>
  <si>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</si>
  <si>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</si>
  <si>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</si>
  <si>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</si>
  <si>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</si>
  <si>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</si>
  <si>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</si>
  <si>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</si>
  <si>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</si>
  <si>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</si>
  <si>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</si>
  <si>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</si>
  <si>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</si>
  <si>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</si>
  <si>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</si>
  <si>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</si>
  <si>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</si>
  <si>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</si>
  <si>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</si>
  <si>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</si>
  <si>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</si>
  <si>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</si>
  <si>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</si>
  <si>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</si>
  <si>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</si>
  <si>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</si>
  <si>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</si>
  <si>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</si>
  <si>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</si>
  <si>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</si>
  <si>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</si>
  <si>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</si>
  <si>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</si>
  <si>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</si>
  <si>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</si>
  <si>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</si>
  <si>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</si>
  <si>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</si>
  <si>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</si>
  <si>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</si>
  <si>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</si>
  <si>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</si>
  <si>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</si>
  <si>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</si>
  <si>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</si>
  <si>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</si>
  <si>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</si>
  <si>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</si>
  <si>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</si>
  <si>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</si>
  <si>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</si>
  <si>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</si>
  <si>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</si>
  <si>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</si>
  <si>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</si>
  <si>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</si>
  <si>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</si>
  <si>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</si>
  <si>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</si>
  <si>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</si>
  <si>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</si>
  <si>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</si>
  <si>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</si>
  <si>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</si>
  <si>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</si>
  <si>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</si>
  <si>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</si>
  <si>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</si>
  <si>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</si>
  <si>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</si>
  <si>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</si>
  <si>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</si>
  <si>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</si>
  <si>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</si>
  <si>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</si>
  <si>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</si>
  <si>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</si>
  <si>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</si>
  <si>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</si>
  <si>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</si>
  <si>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</si>
  <si>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</si>
  <si>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</si>
  <si>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</si>
  <si>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</si>
  <si>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</si>
  <si>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</si>
  <si>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</si>
  <si>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</si>
  <si>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</si>
  <si>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</si>
  <si>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</si>
  <si>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</si>
  <si>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</si>
  <si>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</si>
  <si>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</si>
  <si>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</si>
  <si>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</si>
  <si>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</si>
  <si>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</si>
  <si>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</si>
  <si>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</si>
  <si>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</si>
  <si>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</si>
  <si>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</si>
  <si>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</si>
  <si>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</si>
  <si>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</si>
  <si>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</si>
  <si>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</si>
  <si>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</si>
  <si>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</si>
  <si>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</si>
  <si>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</si>
  <si>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</si>
  <si>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</si>
  <si>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</si>
  <si>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</si>
  <si>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</si>
  <si>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</si>
  <si>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</si>
  <si>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</si>
  <si>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</si>
  <si>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</si>
  <si>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</si>
  <si>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</si>
  <si>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</si>
  <si>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</si>
  <si>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</si>
  <si>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</si>
  <si>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</si>
  <si>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</si>
  <si>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</si>
  <si>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</si>
  <si>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</si>
  <si>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</si>
  <si>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</si>
  <si>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</si>
  <si>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</si>
  <si>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</si>
  <si>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</si>
  <si>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</si>
  <si>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</si>
  <si>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</si>
  <si>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</si>
  <si>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</si>
  <si>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</si>
  <si>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</si>
  <si>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</si>
  <si>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</si>
  <si>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</si>
  <si>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</si>
  <si>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</si>
  <si>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</si>
  <si>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</si>
  <si>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</si>
  <si>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</si>
  <si>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</si>
  <si>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</si>
  <si>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</si>
  <si>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</si>
  <si>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</si>
  <si>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</si>
  <si>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</si>
  <si>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</si>
  <si>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</si>
  <si>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</si>
  <si>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</si>
  <si>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</si>
  <si>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</si>
  <si>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</si>
  <si>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</si>
  <si>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</si>
  <si>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</si>
  <si>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</si>
  <si>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</si>
  <si>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</si>
  <si>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</si>
  <si>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</si>
  <si>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</si>
  <si>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</si>
  <si>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</si>
  <si>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</si>
  <si>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</si>
  <si>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</si>
  <si>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</si>
  <si>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</si>
  <si>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</si>
  <si>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</si>
  <si>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</si>
  <si>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</si>
  <si>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</si>
  <si>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</si>
  <si>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</si>
  <si>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</si>
  <si>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</si>
  <si>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</si>
  <si>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</si>
  <si>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</si>
  <si>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</si>
  <si>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</si>
  <si>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</si>
  <si>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</si>
  <si>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</si>
  <si>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</si>
  <si>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</si>
  <si>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</si>
  <si>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</si>
  <si>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</si>
  <si>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</si>
  <si>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</si>
  <si>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</si>
  <si>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</si>
  <si>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</si>
  <si>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</si>
  <si>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</si>
  <si>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</si>
  <si>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</si>
  <si>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</si>
  <si>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</si>
  <si>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</si>
  <si>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</si>
  <si>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</si>
  <si>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</si>
  <si>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</si>
  <si>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</si>
  <si>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</si>
  <si>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</si>
  <si>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</si>
  <si>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</si>
  <si>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</si>
  <si>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</si>
  <si>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</si>
  <si>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</si>
  <si>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</si>
  <si>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</si>
  <si>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</si>
  <si>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</si>
  <si>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</si>
  <si>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</si>
  <si>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</si>
  <si>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</si>
  <si>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</si>
  <si>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</si>
  <si>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</si>
  <si>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</si>
  <si>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</si>
  <si>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</si>
  <si>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</si>
  <si>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</si>
  <si>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</si>
  <si>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</si>
  <si>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</si>
  <si>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</si>
  <si>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</si>
  <si>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</si>
  <si>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</si>
  <si>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</si>
  <si>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</si>
  <si>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</si>
  <si>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</si>
  <si>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</si>
  <si>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</si>
  <si>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</si>
  <si>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</si>
  <si>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</si>
  <si>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</si>
  <si>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</si>
  <si>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</si>
  <si>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</si>
  <si>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</si>
  <si>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</si>
  <si>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</si>
  <si>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</si>
  <si>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</si>
  <si>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</si>
  <si>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</si>
  <si>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</si>
  <si>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</si>
  <si>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</si>
  <si>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</si>
  <si>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</si>
  <si>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</si>
  <si>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</si>
  <si>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</si>
  <si>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</si>
  <si>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</si>
  <si>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</si>
  <si>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</si>
  <si>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</si>
  <si>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</si>
  <si>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</si>
  <si>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</si>
  <si>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</si>
  <si>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</si>
  <si>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</si>
  <si>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</si>
  <si>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</si>
  <si>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</si>
  <si>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</si>
  <si>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</si>
  <si>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</si>
  <si>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</si>
  <si>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</si>
  <si>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</si>
  <si>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</si>
  <si>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</si>
  <si>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</si>
  <si>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</si>
  <si>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</si>
  <si>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</si>
  <si>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</si>
  <si>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</si>
  <si>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</si>
  <si>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</si>
  <si>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</si>
  <si>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</si>
  <si>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</si>
  <si>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</si>
  <si>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</si>
  <si>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</si>
  <si>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</si>
  <si>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</si>
  <si>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</si>
  <si>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</si>
  <si>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</si>
  <si>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</si>
  <si>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</si>
  <si>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</si>
  <si>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</si>
  <si>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</si>
  <si>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</si>
  <si>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</si>
  <si>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</si>
  <si>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</si>
  <si>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</si>
  <si>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</si>
  <si>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</si>
  <si>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</si>
  <si>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</si>
  <si>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</si>
  <si>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</si>
  <si>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</si>
  <si>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</si>
  <si>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</si>
  <si>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</si>
  <si>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</si>
  <si>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</si>
  <si>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</si>
  <si>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</si>
  <si>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</si>
  <si>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</si>
  <si>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</si>
  <si>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</si>
  <si>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</si>
  <si>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</si>
  <si>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</si>
  <si>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</si>
  <si>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</si>
  <si>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</si>
  <si>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</si>
  <si>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</si>
  <si>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</si>
  <si>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</si>
  <si>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</si>
  <si>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</si>
  <si>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</si>
  <si>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</si>
  <si>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</si>
  <si>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</si>
  <si>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</si>
  <si>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</si>
  <si>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</si>
  <si>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</si>
  <si>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</si>
  <si>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</si>
  <si>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</si>
  <si>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</si>
  <si>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</si>
  <si>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</si>
  <si>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</si>
  <si>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</si>
  <si>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</si>
  <si>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</si>
  <si>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</si>
  <si>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</si>
  <si>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</si>
  <si>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</si>
  <si>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</si>
  <si>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</si>
  <si>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</si>
  <si>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</si>
  <si>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</si>
  <si>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</si>
  <si>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</si>
  <si>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</si>
  <si>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</si>
  <si>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</si>
  <si>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</si>
  <si>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</si>
  <si>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</si>
  <si>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</si>
  <si>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</si>
  <si>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</si>
  <si>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</si>
  <si>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</si>
  <si>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</si>
  <si>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</si>
  <si>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</si>
  <si>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</si>
  <si>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</si>
  <si>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</si>
  <si>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</si>
  <si>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</si>
  <si>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</si>
  <si>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</si>
  <si>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</si>
  <si>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</si>
  <si>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</si>
  <si>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</si>
  <si>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</si>
  <si>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</si>
  <si>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</si>
  <si>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</si>
  <si>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</si>
  <si>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</si>
  <si>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</si>
  <si>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</si>
  <si>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</si>
  <si>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</si>
  <si>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</si>
  <si>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</si>
  <si>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</si>
  <si>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</si>
  <si>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</si>
  <si>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</si>
  <si>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</si>
  <si>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</si>
  <si>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</si>
  <si>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</si>
  <si>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</si>
  <si>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</si>
  <si>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</si>
  <si>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</si>
  <si>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</si>
  <si>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</si>
  <si>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</si>
  <si>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</si>
  <si>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</si>
  <si>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</si>
  <si>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</si>
  <si>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</si>
  <si>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</si>
  <si>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</si>
  <si>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</si>
  <si>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</si>
  <si>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</si>
  <si>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</si>
  <si>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</si>
  <si>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</si>
  <si>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</si>
  <si>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</si>
  <si>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</si>
  <si>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</si>
  <si>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</si>
  <si>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</si>
  <si>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</si>
  <si>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</si>
  <si>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</si>
  <si>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</si>
  <si>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</si>
  <si>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</si>
  <si>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</si>
  <si>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</si>
  <si>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</si>
  <si>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</si>
  <si>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</si>
  <si>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</si>
  <si>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</si>
  <si>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</si>
  <si>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</si>
  <si>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</si>
  <si>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</si>
  <si>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</si>
  <si>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</si>
  <si>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</si>
  <si>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</si>
  <si>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</si>
  <si>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</si>
  <si>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</si>
  <si>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</si>
  <si>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</si>
  <si>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</si>
  <si>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</si>
  <si>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</si>
  <si>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</si>
  <si>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</si>
  <si>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</si>
  <si>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</si>
  <si>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</si>
  <si>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</si>
  <si>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</si>
  <si>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</si>
  <si>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</si>
  <si>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</si>
  <si>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</si>
  <si>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</si>
  <si>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</si>
  <si>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</si>
  <si>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</si>
  <si>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</si>
  <si>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</si>
  <si>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</si>
  <si>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</si>
  <si>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</si>
  <si>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</si>
  <si>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</si>
  <si>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</si>
  <si>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</si>
  <si>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</si>
  <si>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</si>
  <si>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</si>
  <si>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</si>
  <si>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</si>
  <si>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</si>
  <si>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</si>
  <si>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</si>
  <si>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</si>
  <si>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</si>
  <si>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</si>
  <si>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</si>
  <si>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</si>
  <si>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</si>
  <si>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</si>
  <si>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</si>
  <si>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</si>
  <si>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</si>
  <si>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</si>
  <si>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</si>
  <si>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</si>
  <si>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</si>
  <si>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</si>
  <si>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</si>
  <si>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</si>
  <si>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</si>
  <si>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</si>
  <si>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</si>
  <si>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</si>
  <si>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</si>
  <si>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</si>
  <si>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</si>
  <si>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</si>
  <si>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</si>
  <si>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</si>
  <si>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</si>
  <si>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</si>
  <si>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</si>
  <si>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</si>
  <si>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</si>
  <si>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</si>
  <si>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</si>
  <si>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</si>
  <si>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</si>
  <si>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</si>
  <si>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</si>
  <si>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</si>
  <si>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</si>
  <si>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</si>
  <si>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</si>
  <si>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</si>
  <si>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</si>
  <si>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</si>
  <si>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</si>
  <si>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</si>
  <si>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</si>
  <si>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</si>
  <si>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</si>
  <si>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</si>
  <si>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</si>
  <si>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</si>
  <si>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</si>
  <si>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</si>
  <si>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</si>
  <si>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</si>
  <si>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</si>
  <si>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</si>
  <si>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</si>
  <si>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</si>
  <si>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</si>
  <si>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</si>
  <si>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</si>
  <si>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</si>
  <si>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</si>
  <si>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</si>
  <si>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</si>
  <si>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</si>
  <si>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</si>
  <si>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</si>
  <si>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</si>
  <si>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</si>
  <si>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</si>
  <si>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</si>
  <si>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</si>
  <si>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</si>
  <si>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</si>
  <si>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</si>
  <si>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</si>
  <si>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</si>
  <si>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</si>
  <si>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</si>
  <si>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</si>
  <si>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</si>
  <si>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</si>
  <si>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</si>
  <si>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</si>
  <si>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</si>
  <si>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</si>
  <si>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</si>
  <si>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</si>
  <si>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</si>
  <si>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</si>
  <si>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</si>
  <si>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</si>
  <si>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</si>
  <si>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</si>
  <si>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</si>
  <si>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</si>
  <si>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</si>
  <si>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</si>
  <si>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</si>
  <si>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</si>
  <si>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</si>
  <si>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</si>
  <si>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</si>
  <si>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</si>
  <si>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</si>
  <si>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</si>
  <si>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</si>
  <si>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</si>
  <si>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</si>
  <si>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</si>
  <si>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</si>
  <si>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</si>
  <si>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</si>
  <si>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</si>
  <si>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</si>
  <si>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</si>
  <si>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</si>
  <si>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</si>
  <si>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</si>
  <si>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</si>
  <si>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</si>
  <si>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</si>
  <si>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</si>
  <si>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</si>
  <si>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</si>
  <si>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</si>
  <si>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</si>
  <si>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</si>
  <si>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</si>
  <si>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</si>
  <si>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</si>
  <si>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</si>
  <si>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</si>
  <si>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</si>
  <si>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</si>
  <si>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</si>
  <si>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</si>
  <si>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</si>
  <si>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</si>
  <si>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</si>
  <si>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</si>
  <si>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</si>
  <si>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</si>
  <si>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</si>
  <si>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</si>
  <si>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</si>
  <si>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</si>
  <si>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</si>
  <si>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</si>
  <si>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</si>
  <si>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</si>
  <si>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</si>
  <si>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</si>
  <si>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</si>
  <si>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</si>
  <si>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</si>
  <si>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</si>
  <si>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</si>
  <si>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</si>
  <si>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</si>
  <si>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</si>
  <si>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</si>
  <si>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</si>
  <si>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</si>
  <si>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</si>
  <si>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</si>
  <si>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</si>
  <si>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</si>
  <si>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</si>
  <si>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</si>
  <si>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</si>
  <si>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</si>
  <si>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</si>
  <si>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</si>
  <si>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</si>
  <si>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</si>
  <si>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</si>
  <si>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</si>
  <si>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</si>
  <si>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</si>
  <si>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</si>
  <si>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</si>
  <si>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</si>
  <si>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</si>
  <si>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</si>
  <si>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</si>
  <si>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</si>
  <si>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</si>
  <si>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</si>
  <si>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</si>
  <si>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</si>
  <si>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</si>
  <si>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</si>
  <si>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</si>
  <si>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</si>
  <si>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</si>
  <si>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</si>
  <si>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</si>
  <si>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</si>
  <si>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</si>
  <si>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</si>
  <si>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</si>
  <si>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</si>
  <si>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</si>
  <si>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</si>
  <si>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</si>
  <si>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</si>
  <si>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</si>
  <si>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</si>
  <si>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</si>
  <si>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</si>
  <si>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</si>
  <si>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</si>
  <si>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</si>
  <si>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</si>
  <si>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</si>
  <si>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</si>
  <si>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</si>
  <si>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</si>
  <si>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</si>
  <si>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</si>
  <si>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</si>
  <si>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</si>
  <si>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</si>
  <si>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</si>
  <si>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</si>
  <si>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</si>
  <si>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</si>
  <si>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</si>
  <si>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</si>
  <si>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</si>
  <si>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</si>
  <si>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</si>
  <si>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</si>
  <si>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</si>
  <si>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</si>
  <si>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</si>
  <si>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</si>
  <si>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</si>
  <si>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</si>
  <si>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</si>
  <si>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</si>
  <si>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</si>
  <si>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</si>
  <si>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</si>
  <si>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</si>
  <si>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</si>
  <si>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</si>
  <si>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</si>
  <si>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</si>
  <si>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</si>
  <si>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</si>
  <si>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</si>
  <si>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</si>
  <si>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</si>
  <si>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</si>
  <si>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</si>
  <si>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</si>
  <si>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</si>
  <si>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</si>
  <si>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</si>
  <si>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</si>
  <si>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</si>
  <si>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</si>
  <si>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</si>
  <si>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</si>
  <si>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</si>
  <si>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</si>
  <si>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</si>
  <si>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</si>
  <si>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</si>
  <si>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</si>
  <si>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</si>
  <si>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</si>
  <si>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</si>
  <si>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</si>
  <si>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</si>
  <si>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</si>
  <si>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</si>
  <si>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</si>
  <si>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</si>
  <si>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</si>
  <si>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</si>
  <si>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</si>
  <si>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</si>
  <si>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</si>
  <si>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</si>
  <si>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</si>
  <si>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</si>
  <si>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</si>
  <si>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</si>
  <si>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</si>
  <si>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</si>
  <si>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</si>
  <si>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</si>
  <si>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</si>
  <si>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</si>
  <si>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</si>
  <si>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</si>
  <si>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</si>
  <si>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</si>
  <si>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</si>
  <si>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</si>
  <si>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</si>
  <si>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</si>
  <si>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</si>
  <si>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</si>
  <si>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</si>
  <si>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</si>
  <si>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</si>
  <si>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</si>
  <si>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</si>
  <si>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</si>
  <si>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</si>
  <si>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</si>
  <si>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</si>
  <si>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</si>
  <si>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</si>
  <si>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</si>
  <si>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</si>
  <si>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</si>
  <si>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</si>
  <si>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</si>
  <si>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</si>
  <si>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</si>
  <si>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</si>
  <si>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</si>
  <si>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</si>
  <si>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</si>
  <si>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</si>
  <si>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</si>
  <si>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</si>
  <si>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</si>
  <si>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</si>
  <si>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</si>
  <si>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</si>
  <si>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</si>
  <si>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</si>
  <si>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</si>
  <si>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</si>
  <si>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</si>
  <si>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</si>
  <si>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</si>
  <si>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</si>
  <si>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</si>
  <si>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</si>
  <si>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</si>
  <si>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</si>
  <si>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</si>
  <si>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</si>
  <si>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</si>
  <si>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</si>
  <si>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</si>
  <si>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</si>
  <si>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</si>
  <si>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</si>
  <si>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</si>
  <si>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</si>
  <si>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</si>
  <si>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</si>
  <si>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</si>
  <si>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</si>
  <si>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</si>
  <si>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</si>
  <si>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</si>
  <si>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</si>
  <si>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</si>
  <si>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</si>
  <si>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</si>
  <si>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</si>
  <si>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</si>
  <si>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</si>
  <si>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</si>
  <si>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</si>
  <si>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</si>
  <si>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</si>
  <si>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</si>
  <si>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</si>
  <si>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</si>
  <si>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</si>
  <si>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</si>
  <si>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</si>
  <si>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</si>
  <si>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</si>
  <si>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</si>
  <si>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</si>
  <si>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</si>
  <si>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</si>
  <si>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</si>
  <si>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</si>
  <si>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</si>
  <si>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</si>
  <si>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</si>
  <si>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</si>
  <si>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</si>
  <si>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</si>
  <si>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</si>
  <si>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</si>
  <si>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</si>
  <si>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</si>
  <si>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</si>
  <si>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</si>
  <si>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</si>
  <si>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</si>
  <si>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</si>
  <si>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</si>
  <si>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</si>
  <si>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</si>
  <si>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</si>
  <si>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</si>
  <si>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</si>
  <si>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</si>
  <si>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</si>
  <si>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</si>
  <si>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</si>
  <si>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</si>
  <si>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</si>
  <si>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</si>
  <si>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</si>
  <si>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</si>
  <si>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</si>
  <si>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</si>
  <si>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</si>
  <si>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</si>
  <si>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</si>
  <si>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</si>
  <si>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</si>
  <si>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</si>
  <si>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</si>
  <si>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</si>
  <si>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</si>
  <si>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</si>
  <si>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</si>
  <si>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</si>
  <si>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</si>
  <si>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</si>
  <si>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</si>
  <si>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</si>
  <si>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</si>
  <si>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</si>
  <si>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</si>
  <si>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</si>
  <si>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</si>
  <si>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</si>
  <si>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</si>
  <si>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</si>
  <si>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</si>
  <si>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</si>
  <si>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</si>
  <si>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</si>
  <si>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</si>
  <si>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</si>
  <si>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</si>
  <si>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</si>
  <si>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</si>
  <si>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</si>
  <si>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</si>
  <si>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</si>
  <si>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</si>
  <si>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</si>
  <si>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</si>
  <si>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</si>
  <si>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</si>
  <si>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</si>
  <si>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</si>
  <si>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</si>
  <si>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</si>
  <si>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</si>
  <si>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</si>
  <si>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</si>
  <si>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</si>
  <si>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</si>
  <si>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</si>
  <si>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</si>
  <si>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</si>
  <si>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</si>
  <si>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</si>
  <si>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</si>
  <si>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</si>
  <si>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</si>
  <si>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</si>
  <si>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</si>
  <si>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</si>
  <si>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</si>
  <si>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</si>
  <si>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</si>
  <si>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</si>
  <si>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</si>
  <si>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</si>
  <si>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</si>
  <si>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</si>
  <si>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</si>
  <si>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</si>
  <si>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</si>
  <si>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</si>
  <si>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</si>
  <si>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</si>
  <si>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</si>
  <si>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</si>
  <si>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</si>
  <si>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</si>
  <si>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</si>
  <si>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</si>
  <si>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</si>
  <si>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</si>
  <si>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</si>
  <si>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</si>
  <si>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</si>
  <si>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</si>
  <si>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</si>
  <si>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</si>
  <si>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</si>
  <si>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</si>
  <si>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</si>
  <si>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</si>
  <si>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</si>
  <si>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</si>
  <si>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</si>
  <si>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</si>
  <si>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</si>
  <si>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</si>
  <si>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</si>
  <si>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</si>
  <si>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</si>
  <si>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</si>
  <si>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</si>
  <si>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</si>
  <si>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</si>
  <si>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</si>
  <si>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</si>
  <si>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</si>
  <si>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</si>
  <si>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</si>
  <si>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</si>
  <si>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</si>
  <si>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</si>
  <si>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</si>
  <si>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</si>
  <si>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</si>
  <si>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</si>
  <si>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</si>
  <si>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</si>
  <si>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</si>
  <si>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</si>
  <si>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</si>
  <si>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</si>
  <si>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</si>
  <si>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</si>
  <si>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</si>
  <si>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</si>
  <si>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</si>
  <si>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</si>
  <si>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</si>
  <si>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</si>
  <si>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</si>
  <si>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</si>
  <si>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</si>
  <si>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</si>
  <si>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</si>
  <si>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</si>
  <si>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</si>
  <si>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</si>
  <si>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</si>
  <si>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</si>
  <si>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</si>
  <si>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</si>
  <si>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</si>
  <si>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</si>
  <si>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</si>
  <si>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</si>
  <si>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</si>
  <si>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</si>
  <si>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</si>
  <si>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</si>
  <si>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</si>
  <si>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</si>
  <si>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</si>
  <si>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</si>
  <si>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</si>
  <si>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</si>
  <si>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</si>
  <si>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</si>
  <si>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</si>
  <si>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</si>
  <si>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</si>
  <si>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</si>
  <si>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</si>
  <si>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</si>
  <si>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</si>
  <si>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</si>
  <si>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</si>
  <si>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</si>
  <si>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</si>
  <si>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</si>
  <si>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</si>
  <si>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</si>
  <si>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</si>
  <si>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</si>
  <si>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</si>
  <si>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</si>
  <si>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</si>
  <si>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</si>
  <si>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</si>
  <si>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</si>
  <si>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</si>
  <si>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</si>
  <si>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</si>
  <si>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</si>
  <si>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</si>
  <si>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</si>
  <si>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</si>
  <si>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</si>
  <si>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</si>
  <si>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</si>
  <si>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</si>
  <si>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</si>
  <si>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</si>
  <si>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</si>
  <si>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</si>
  <si>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</si>
  <si>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</si>
  <si>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</si>
  <si>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</si>
  <si>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</si>
  <si>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</si>
  <si>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</si>
  <si>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</si>
  <si>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</si>
  <si>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</si>
  <si>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</si>
  <si>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</si>
  <si>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</si>
  <si>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</si>
  <si>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</si>
  <si>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</si>
  <si>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</si>
  <si>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</si>
  <si>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</si>
  <si>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</si>
  <si>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</si>
  <si>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</si>
  <si>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</si>
  <si>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</si>
  <si>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</si>
  <si>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</si>
  <si>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</si>
  <si>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</si>
  <si>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</si>
  <si>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</si>
  <si>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</si>
  <si>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</si>
  <si>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</si>
  <si>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</si>
  <si>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</si>
  <si>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</si>
  <si>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</si>
  <si>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</si>
  <si>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</si>
  <si>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</si>
  <si>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</si>
  <si>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</si>
  <si>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</si>
  <si>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</si>
  <si>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</si>
  <si>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</si>
  <si>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</si>
  <si>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</si>
  <si>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</si>
  <si>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</si>
  <si>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</si>
  <si>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</si>
  <si>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</si>
  <si>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</si>
  <si>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</si>
  <si>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</si>
  <si>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</si>
  <si>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</si>
  <si>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</si>
  <si>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</si>
  <si>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</si>
  <si>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</si>
  <si>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</si>
  <si>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</si>
  <si>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</si>
  <si>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</si>
  <si>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</si>
  <si>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</si>
  <si>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</si>
  <si>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</si>
  <si>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</si>
  <si>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</si>
  <si>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</si>
  <si>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</si>
  <si>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</si>
  <si>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</si>
  <si>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</si>
  <si>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</si>
  <si>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</si>
  <si>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</si>
  <si>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</si>
  <si>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</si>
  <si>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</si>
  <si>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</si>
  <si>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</si>
  <si>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</si>
  <si>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</si>
  <si>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</si>
  <si>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</si>
  <si>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</si>
  <si>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</si>
  <si>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</si>
  <si>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</si>
  <si>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</si>
  <si>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</si>
  <si>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</si>
  <si>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</si>
  <si>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</si>
  <si>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</si>
  <si>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</si>
  <si>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</si>
  <si>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</si>
  <si>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</si>
  <si>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</si>
  <si>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</si>
  <si>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</si>
  <si>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</si>
  <si>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</si>
  <si>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</si>
  <si>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</si>
  <si>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</si>
  <si>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</si>
  <si>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</si>
  <si>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</si>
  <si>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</si>
  <si>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</si>
  <si>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</si>
  <si>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</si>
  <si>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</si>
  <si>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</si>
  <si>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</si>
  <si>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</si>
  <si>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</si>
  <si>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</si>
  <si>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</si>
  <si>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</si>
  <si>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</si>
  <si>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</si>
  <si>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</si>
  <si>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</si>
  <si>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</si>
  <si>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</si>
  <si>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</si>
  <si>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</si>
  <si>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</si>
  <si>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</si>
  <si>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</si>
  <si>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</si>
  <si>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</si>
  <si>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</si>
  <si>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</si>
  <si>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</si>
  <si>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</si>
  <si>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</si>
  <si>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</si>
  <si>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</si>
  <si>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</si>
  <si>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</si>
  <si>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</si>
  <si>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</si>
  <si>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</si>
  <si>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</si>
  <si>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</si>
  <si>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</si>
  <si>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</si>
  <si>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</si>
  <si>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</si>
  <si>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</si>
  <si>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</si>
  <si>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</si>
  <si>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</si>
  <si>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</si>
  <si>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</si>
  <si>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</si>
  <si>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</si>
  <si>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</si>
  <si>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</si>
  <si>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</si>
  <si>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</si>
  <si>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</si>
  <si>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</si>
  <si>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</si>
  <si>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</si>
  <si>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</si>
  <si>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</si>
  <si>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</si>
  <si>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</si>
  <si>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</si>
  <si>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</si>
  <si>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</si>
  <si>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</si>
  <si>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</si>
  <si>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</si>
  <si>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</si>
  <si>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</si>
  <si>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</si>
  <si>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</si>
  <si>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</si>
  <si>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</si>
  <si>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</si>
  <si>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</si>
  <si>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</si>
  <si>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</si>
  <si>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</si>
  <si>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</si>
  <si>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</si>
  <si>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</si>
  <si>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</si>
  <si>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</si>
  <si>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</si>
  <si>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</si>
  <si>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</si>
  <si>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</si>
  <si>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</si>
  <si>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</si>
  <si>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</si>
  <si>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</si>
  <si>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</si>
  <si>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</si>
  <si>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</si>
  <si>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</si>
  <si>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</si>
  <si>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</si>
  <si>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</si>
  <si>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</si>
  <si>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</si>
  <si>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</si>
  <si>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</si>
  <si>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</si>
  <si>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</si>
  <si>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</si>
  <si>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</si>
  <si>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</si>
  <si>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</si>
  <si>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</si>
  <si>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</si>
  <si>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</si>
  <si>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</si>
  <si>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</si>
  <si>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</si>
  <si>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</si>
  <si>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</si>
  <si>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</si>
  <si>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</si>
  <si>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</si>
  <si>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</si>
  <si>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</si>
  <si>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</si>
  <si>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</si>
  <si>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</si>
  <si>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</si>
  <si>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</si>
  <si>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</si>
  <si>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</si>
  <si>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</si>
  <si>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</si>
  <si>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</si>
  <si>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</si>
  <si>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</si>
  <si>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</si>
  <si>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</si>
  <si>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</si>
  <si>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</si>
  <si>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</si>
  <si>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</si>
  <si>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</si>
  <si>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</si>
  <si>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</si>
  <si>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</si>
  <si>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</si>
  <si>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</si>
  <si>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</si>
  <si>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</si>
  <si>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</si>
  <si>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</si>
  <si>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</si>
  <si>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</si>
  <si>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</si>
  <si>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</si>
  <si>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</si>
  <si>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</si>
  <si>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</si>
  <si>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</si>
  <si>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</si>
  <si>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</si>
  <si>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</si>
  <si>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</si>
  <si>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</si>
  <si>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</si>
  <si>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</si>
  <si>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</si>
  <si>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</si>
  <si>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</si>
  <si>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</si>
  <si>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</si>
  <si>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</si>
  <si>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</si>
  <si>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</si>
  <si>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</si>
  <si>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</si>
  <si>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</si>
  <si>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</si>
  <si>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</si>
  <si>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</si>
  <si>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</si>
  <si>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</si>
  <si>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</si>
  <si>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</si>
  <si>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</si>
  <si>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</si>
  <si>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</si>
  <si>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</si>
  <si>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</si>
  <si>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</si>
  <si>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</si>
  <si>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</si>
  <si>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</si>
  <si>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</si>
  <si>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</si>
  <si>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</si>
  <si>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</si>
  <si>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</si>
  <si>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</si>
  <si>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</si>
  <si>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</si>
  <si>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</si>
  <si>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</si>
  <si>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</si>
  <si>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</si>
  <si>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</si>
  <si>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</si>
  <si>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</si>
  <si>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</si>
  <si>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</si>
  <si>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</si>
  <si>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</si>
  <si>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</si>
  <si>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</si>
  <si>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</si>
  <si>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</si>
  <si>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</si>
  <si>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</si>
  <si>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</si>
  <si>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</si>
  <si>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</si>
  <si>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</si>
  <si>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</si>
  <si>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</si>
  <si>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</si>
  <si>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</si>
  <si>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</si>
  <si>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</si>
  <si>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</si>
  <si>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</si>
  <si>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</si>
  <si>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</si>
  <si>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</si>
  <si>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</si>
  <si>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</si>
  <si>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</si>
  <si>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</si>
  <si>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</si>
  <si>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</si>
  <si>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</si>
  <si>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</si>
  <si>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</si>
  <si>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</si>
  <si>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</si>
  <si>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</si>
  <si>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</si>
  <si>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</si>
  <si>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</si>
  <si>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</si>
  <si>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</si>
  <si>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</si>
  <si>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</si>
  <si>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</si>
  <si>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</si>
  <si>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</si>
  <si>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</si>
  <si>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</si>
  <si>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</si>
  <si>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</si>
  <si>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</si>
  <si>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</si>
  <si>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</si>
  <si>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</si>
  <si>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</si>
  <si>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</si>
  <si>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</si>
  <si>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</si>
  <si>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</si>
  <si>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</si>
  <si>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</si>
  <si>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</si>
  <si>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</si>
  <si>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</si>
  <si>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</si>
  <si>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</si>
  <si>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</si>
  <si>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</si>
  <si>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</si>
  <si>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</si>
  <si>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</si>
  <si>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</si>
  <si>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</si>
  <si>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</si>
  <si>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</si>
  <si>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</si>
  <si>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</si>
  <si>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</si>
  <si>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</si>
  <si>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</si>
  <si>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</si>
  <si>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</si>
  <si>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</si>
  <si>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</si>
  <si>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</si>
  <si>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</si>
  <si>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</si>
  <si>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</si>
  <si>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</si>
  <si>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</si>
  <si>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</si>
  <si>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</si>
  <si>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</si>
  <si>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</si>
  <si>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</si>
  <si>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</si>
  <si>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</si>
  <si>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</si>
  <si>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</si>
  <si>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</si>
  <si>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</si>
  <si>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</si>
  <si>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</si>
  <si>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</si>
  <si>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</si>
  <si>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</si>
  <si>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</si>
  <si>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</si>
  <si>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</si>
  <si>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</si>
  <si>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</si>
  <si>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</si>
  <si>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</si>
  <si>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</si>
  <si>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</si>
  <si>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</si>
  <si>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</si>
  <si>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</si>
  <si>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</si>
  <si>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</si>
  <si>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</si>
  <si>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</si>
  <si>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</si>
  <si>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</si>
  <si>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</si>
  <si>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</si>
  <si>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</si>
  <si>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</si>
  <si>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</si>
  <si>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</si>
  <si>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</si>
  <si>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</si>
  <si>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</si>
  <si>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</si>
  <si>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</si>
  <si>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</si>
  <si>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</si>
  <si>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</si>
  <si>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</si>
  <si>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</si>
  <si>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</si>
  <si>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</si>
  <si>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</si>
  <si>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</si>
  <si>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</si>
  <si>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</si>
  <si>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</si>
  <si>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</si>
  <si>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</si>
  <si>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</si>
  <si>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</si>
  <si>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</si>
  <si>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</si>
  <si>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</si>
  <si>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</si>
  <si>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</si>
  <si>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</si>
  <si>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</si>
  <si>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</si>
  <si>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</si>
  <si>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</si>
  <si>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</si>
  <si>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</si>
  <si>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</si>
  <si>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</si>
  <si>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</si>
  <si>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</si>
  <si>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</si>
  <si>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</si>
  <si>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</si>
  <si>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</si>
  <si>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</si>
  <si>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</si>
  <si>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</si>
  <si>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</si>
  <si>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</si>
  <si>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</si>
  <si>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</si>
  <si>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</si>
  <si>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</si>
  <si>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</si>
  <si>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</si>
  <si>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</si>
  <si>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</si>
  <si>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</si>
  <si>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</si>
  <si>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</si>
  <si>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</si>
  <si>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</si>
  <si>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</si>
  <si>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</si>
  <si>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</si>
  <si>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</si>
  <si>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</si>
  <si>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</si>
  <si>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</si>
  <si>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</si>
  <si>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</si>
  <si>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</si>
  <si>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</si>
  <si>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</si>
  <si>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</si>
  <si>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</si>
  <si>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</si>
  <si>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</si>
  <si>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</si>
  <si>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</si>
  <si>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</si>
  <si>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</si>
  <si>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</si>
  <si>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</si>
  <si>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</si>
  <si>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</si>
  <si>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</si>
  <si>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</si>
  <si>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</si>
  <si>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</si>
  <si>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</si>
  <si>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</si>
  <si>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</si>
  <si>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</si>
  <si>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</si>
  <si>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</si>
  <si>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</si>
  <si>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</si>
  <si>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</si>
  <si>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</si>
  <si>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</si>
  <si>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</si>
  <si>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</si>
  <si>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</si>
  <si>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</si>
  <si>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</si>
  <si>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</si>
  <si>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</si>
  <si>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</si>
  <si>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</si>
  <si>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</si>
  <si>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</si>
  <si>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</si>
  <si>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</si>
  <si>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</si>
  <si>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</si>
  <si>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</si>
  <si>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</si>
  <si>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</si>
  <si>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</si>
  <si>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</si>
  <si>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</si>
  <si>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</si>
  <si>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</si>
  <si>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</si>
  <si>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</si>
  <si>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</si>
  <si>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</si>
  <si>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</si>
  <si>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</si>
  <si>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</si>
  <si>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</si>
  <si>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</si>
  <si>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</si>
  <si>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</si>
  <si>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</si>
  <si>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</si>
  <si>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</si>
  <si>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</si>
  <si>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</si>
  <si>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</si>
  <si>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</si>
  <si>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</si>
  <si>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</si>
  <si>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</si>
  <si>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</si>
  <si>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</si>
  <si>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</si>
  <si>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</si>
  <si>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</si>
  <si>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</si>
  <si>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</si>
  <si>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</si>
  <si>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</si>
  <si>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</si>
  <si>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</si>
  <si>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</si>
  <si>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</si>
  <si>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</si>
  <si>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</si>
  <si>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</si>
  <si>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</si>
  <si>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</si>
  <si>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</si>
  <si>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</si>
  <si>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</si>
  <si>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</si>
  <si>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</si>
  <si>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</si>
  <si>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</si>
  <si>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</si>
  <si>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</si>
  <si>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</si>
  <si>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</si>
  <si>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</si>
  <si>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</si>
  <si>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</si>
  <si>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</si>
  <si>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</si>
  <si>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</si>
  <si>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</si>
  <si>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</si>
  <si>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</si>
  <si>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</si>
  <si>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</si>
  <si>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</si>
  <si>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</si>
  <si>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</si>
  <si>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</si>
  <si>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</si>
  <si>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</si>
  <si>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</si>
  <si>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</si>
  <si>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</si>
  <si>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</si>
  <si>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</si>
  <si>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</si>
  <si>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</si>
  <si>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</si>
  <si>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</si>
  <si>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</si>
  <si>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</si>
  <si>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</si>
  <si>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</si>
  <si>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</si>
  <si>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</si>
  <si>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</si>
  <si>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</si>
  <si>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</si>
  <si>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</si>
  <si>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</si>
  <si>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</si>
  <si>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</si>
  <si>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</si>
  <si>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</si>
  <si>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</si>
  <si>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</si>
  <si>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</si>
  <si>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</si>
  <si>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</si>
  <si>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</si>
  <si>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</si>
  <si>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</si>
  <si>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</si>
  <si>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</si>
  <si>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</si>
  <si>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</si>
  <si>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</si>
  <si>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</si>
  <si>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</si>
  <si>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</si>
  <si>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</si>
  <si>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</si>
  <si>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</si>
  <si>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</si>
  <si>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</si>
  <si>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</si>
  <si>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</si>
  <si>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</si>
  <si>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</si>
  <si>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</si>
  <si>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</si>
  <si>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</si>
  <si>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</si>
  <si>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</si>
  <si>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</si>
  <si>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</si>
  <si>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</si>
  <si>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</si>
  <si>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</si>
  <si>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</si>
  <si>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</si>
  <si>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</si>
  <si>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</si>
  <si>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</si>
  <si>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</si>
  <si>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</si>
  <si>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</si>
  <si>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</si>
  <si>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</si>
  <si>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</si>
  <si>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</si>
  <si>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</si>
  <si>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</si>
  <si>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</si>
  <si>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</si>
  <si>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</si>
  <si>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</si>
  <si>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</si>
  <si>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</si>
  <si>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</si>
  <si>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</si>
  <si>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</si>
  <si>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</si>
  <si>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</si>
  <si>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</si>
  <si>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</si>
  <si>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</si>
  <si>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</si>
  <si>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</si>
  <si>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</si>
  <si>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</si>
  <si>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</si>
  <si>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</si>
  <si>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</si>
  <si>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</si>
  <si>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</si>
  <si>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</si>
  <si>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</si>
  <si>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</si>
  <si>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</si>
  <si>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</si>
  <si>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</si>
  <si>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</si>
  <si>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</si>
  <si>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</si>
  <si>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</si>
  <si>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</si>
  <si>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</si>
  <si>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</si>
  <si>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</si>
  <si>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</si>
  <si>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</si>
  <si>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</si>
  <si>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</si>
  <si>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</si>
  <si>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</si>
  <si>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</si>
  <si>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</si>
  <si>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</si>
  <si>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</si>
  <si>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</si>
  <si>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</si>
  <si>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</si>
  <si>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</si>
  <si>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</si>
  <si>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</si>
  <si>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</si>
  <si>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</si>
  <si>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</si>
  <si>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</si>
  <si>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</si>
  <si>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</si>
  <si>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</si>
  <si>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</si>
  <si>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</si>
  <si>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</si>
  <si>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</si>
  <si>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</si>
  <si>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</si>
  <si>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</si>
  <si>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</si>
  <si>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</si>
  <si>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</si>
  <si>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</si>
  <si>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</si>
  <si>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</si>
  <si>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</si>
  <si>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</si>
  <si>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</si>
  <si>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</si>
  <si>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</si>
  <si>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</si>
  <si>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</si>
  <si>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</si>
  <si>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</si>
  <si>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</si>
  <si>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</si>
  <si>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</si>
  <si>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</si>
  <si>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</si>
  <si>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</si>
  <si>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</si>
  <si>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</si>
  <si>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</si>
  <si>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</si>
  <si>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</si>
  <si>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</si>
  <si>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</si>
  <si>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</si>
  <si>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</si>
  <si>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</si>
  <si>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</si>
  <si>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</si>
  <si>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</si>
  <si>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</si>
  <si>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</si>
  <si>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</si>
  <si>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</si>
  <si>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</si>
  <si>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</si>
  <si>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</si>
  <si>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</si>
  <si>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</si>
  <si>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</si>
  <si>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</si>
  <si>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</si>
  <si>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</si>
  <si>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</si>
  <si>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</si>
  <si>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</si>
  <si>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</si>
  <si>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</si>
  <si>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</si>
  <si>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</si>
  <si>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</si>
  <si>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</si>
  <si>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</si>
  <si>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</si>
  <si>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</si>
  <si>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</si>
  <si>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</si>
  <si>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</si>
  <si>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</si>
  <si>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</si>
  <si>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</si>
  <si>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</si>
  <si>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</si>
  <si>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</si>
  <si>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</si>
  <si>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</si>
  <si>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</si>
  <si>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</si>
  <si>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</si>
  <si>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</si>
  <si>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</si>
  <si>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</si>
  <si>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</si>
  <si>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</si>
  <si>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</si>
  <si>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</si>
  <si>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</si>
  <si>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</si>
  <si>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</si>
  <si>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</si>
  <si>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</si>
  <si>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</si>
  <si>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</si>
  <si>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</si>
  <si>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</si>
  <si>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</si>
  <si>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</si>
  <si>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</si>
  <si>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</si>
  <si>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</si>
  <si>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</si>
  <si>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</si>
  <si>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</si>
  <si>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</si>
  <si>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</si>
  <si>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</si>
  <si>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</si>
  <si>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</si>
  <si>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</si>
  <si>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</si>
  <si>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</si>
  <si>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</si>
  <si>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</si>
  <si>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</si>
  <si>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</si>
  <si>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</si>
  <si>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</si>
  <si>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</si>
  <si>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</si>
  <si>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</si>
  <si>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</si>
  <si>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</si>
  <si>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</si>
  <si>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</si>
  <si>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</si>
  <si>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</si>
  <si>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</si>
  <si>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</si>
  <si>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</si>
  <si>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</si>
  <si>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</si>
  <si>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</si>
  <si>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</si>
  <si>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</si>
  <si>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</si>
  <si>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</si>
  <si>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</si>
  <si>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</si>
  <si>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</si>
  <si>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</si>
  <si>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</si>
  <si>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</si>
  <si>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</si>
  <si>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</si>
  <si>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</si>
  <si>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</si>
  <si>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</si>
  <si>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</si>
  <si>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</si>
  <si>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</si>
  <si>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</si>
  <si>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</si>
  <si>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</si>
  <si>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</si>
  <si>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</si>
  <si>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</si>
  <si>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</si>
  <si>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</si>
  <si>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</si>
  <si>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</si>
  <si>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</si>
  <si>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</si>
  <si>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</si>
  <si>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</si>
  <si>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</si>
  <si>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</si>
  <si>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</si>
  <si>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</si>
  <si>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</si>
  <si>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</si>
  <si>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</si>
  <si>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</si>
  <si>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</si>
  <si>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</si>
  <si>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</si>
  <si>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</si>
  <si>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</si>
  <si>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</si>
  <si>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</si>
  <si>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</si>
  <si>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</si>
  <si>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</si>
  <si>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</si>
  <si>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</si>
  <si>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</si>
  <si>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</si>
  <si>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</si>
  <si>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</si>
  <si>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</si>
  <si>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</si>
  <si>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</si>
  <si>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</si>
  <si>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</si>
  <si>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</si>
  <si>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</si>
  <si>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</si>
  <si>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</si>
  <si>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</si>
  <si>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</si>
  <si>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</si>
  <si>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</si>
  <si>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</si>
  <si>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</si>
  <si>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</si>
  <si>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</si>
  <si>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</si>
  <si>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</si>
  <si>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</si>
  <si>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</si>
  <si>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</si>
  <si>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</si>
  <si>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</si>
  <si>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</si>
  <si>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</si>
  <si>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</si>
  <si>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</si>
  <si>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</si>
  <si>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</si>
  <si>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</si>
  <si>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</si>
  <si>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</si>
  <si>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</si>
  <si>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</si>
  <si>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</si>
  <si>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</si>
  <si>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</si>
  <si>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</si>
  <si>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</si>
  <si>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</si>
  <si>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</si>
  <si>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</si>
  <si>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</si>
  <si>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</si>
  <si>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</si>
  <si>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</si>
  <si>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</si>
  <si>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</si>
  <si>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</si>
  <si>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</si>
  <si>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</si>
  <si>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</si>
  <si>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</si>
  <si>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</si>
  <si>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</si>
  <si>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</si>
  <si>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</si>
  <si>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</si>
  <si>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</si>
  <si>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</si>
  <si>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</si>
  <si>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</si>
  <si>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</si>
  <si>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</si>
  <si>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</si>
  <si>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</si>
  <si>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</si>
  <si>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</si>
  <si>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</si>
  <si>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</si>
  <si>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</si>
  <si>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</si>
  <si>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</si>
  <si>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</si>
  <si>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</si>
  <si>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</si>
  <si>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</si>
  <si>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</si>
  <si>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</si>
  <si>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</si>
  <si>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</si>
  <si>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</si>
  <si>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</si>
  <si>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</si>
  <si>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</si>
  <si>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</si>
  <si>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</si>
  <si>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</si>
  <si>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</si>
  <si>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</si>
  <si>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</si>
  <si>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</si>
  <si>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</si>
  <si>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</si>
  <si>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</si>
  <si>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</si>
  <si>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</si>
  <si>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</si>
  <si>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</si>
  <si>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</si>
  <si>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</si>
  <si>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</si>
  <si>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</si>
  <si>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</si>
  <si>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</si>
  <si>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</si>
  <si>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</si>
  <si>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</si>
  <si>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</si>
  <si>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</si>
  <si>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</si>
  <si>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</si>
  <si>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</si>
  <si>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</si>
  <si>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</si>
  <si>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</si>
  <si>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</si>
  <si>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</si>
  <si>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</si>
  <si>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</si>
  <si>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</si>
  <si>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</si>
  <si>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</si>
  <si>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</si>
  <si>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</si>
  <si>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</si>
  <si>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</si>
  <si>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</si>
  <si>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</si>
  <si>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</si>
  <si>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</si>
  <si>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</si>
  <si>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</si>
  <si>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</si>
  <si>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</si>
  <si>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</si>
  <si>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</si>
  <si>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</si>
  <si>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</si>
  <si>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</si>
  <si>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</si>
  <si>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</si>
  <si>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</si>
  <si>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</si>
  <si>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</si>
  <si>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</si>
  <si>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</si>
  <si>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</si>
  <si>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</si>
  <si>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</si>
  <si>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</si>
  <si>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</si>
  <si>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</si>
  <si>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</si>
  <si>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</si>
  <si>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</si>
  <si>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</si>
  <si>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</si>
  <si>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</si>
  <si>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</si>
  <si>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</si>
  <si>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</si>
  <si>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</si>
  <si>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</si>
  <si>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</si>
  <si>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</si>
  <si>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</si>
  <si>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</si>
  <si>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</si>
  <si>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</si>
  <si>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</si>
  <si>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</si>
  <si>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</si>
  <si>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</si>
  <si>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</si>
  <si>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</si>
  <si>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</si>
  <si>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</si>
  <si>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</si>
  <si>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</si>
  <si>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</si>
  <si>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</si>
  <si>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</si>
  <si>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</si>
  <si>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</si>
  <si>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</si>
  <si>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</si>
  <si>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</si>
  <si>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</si>
  <si>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</si>
  <si>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</si>
  <si>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</si>
  <si>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</si>
  <si>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</si>
  <si>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</si>
  <si>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</si>
  <si>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</si>
  <si>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</si>
  <si>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</si>
  <si>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</si>
  <si>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</si>
  <si>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</si>
  <si>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</si>
  <si>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</si>
  <si>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</si>
  <si>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</si>
  <si>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</si>
  <si>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</si>
  <si>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</si>
  <si>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</si>
  <si>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</si>
  <si>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</si>
  <si>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</si>
  <si>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</si>
  <si>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</si>
  <si>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</si>
  <si>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</si>
  <si>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</si>
  <si>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</si>
  <si>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</si>
  <si>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</si>
  <si>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</si>
  <si>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</si>
  <si>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</si>
  <si>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</si>
  <si>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</si>
  <si>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</si>
  <si>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</si>
  <si>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</si>
  <si>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</si>
  <si>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</si>
  <si>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</si>
  <si>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</si>
  <si>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</si>
  <si>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</si>
  <si>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</si>
  <si>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</si>
  <si>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</si>
  <si>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</si>
  <si>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</si>
  <si>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</si>
  <si>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</si>
  <si>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</si>
  <si>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</si>
  <si>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</si>
  <si>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</si>
  <si>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</si>
  <si>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</si>
  <si>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</si>
  <si>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</si>
  <si>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</si>
  <si>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</si>
  <si>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</si>
  <si>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</si>
  <si>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</si>
  <si>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</si>
  <si>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</si>
  <si>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</si>
  <si>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</si>
  <si>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</si>
  <si>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</si>
  <si>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</si>
  <si>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</si>
  <si>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</si>
  <si>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</si>
  <si>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</si>
  <si>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</si>
  <si>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</si>
  <si>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</si>
  <si>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</si>
  <si>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</si>
  <si>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</si>
  <si>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</si>
  <si>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</si>
  <si>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</si>
  <si>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</si>
  <si>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</si>
  <si>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</si>
  <si>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</si>
  <si>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</si>
  <si>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</si>
  <si>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</si>
  <si>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</si>
  <si>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</si>
  <si>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</si>
  <si>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</si>
  <si>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</si>
  <si>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</si>
  <si>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</si>
  <si>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</si>
  <si>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</si>
  <si>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</si>
  <si>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</si>
  <si>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</si>
  <si>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</si>
  <si>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</si>
  <si>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</si>
  <si>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</si>
  <si>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</si>
  <si>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</si>
  <si>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</si>
  <si>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</si>
  <si>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</si>
  <si>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</si>
  <si>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</si>
  <si>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</si>
  <si>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</si>
  <si>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</si>
  <si>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</si>
  <si>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</si>
  <si>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</si>
  <si>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</si>
  <si>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</si>
  <si>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</si>
  <si>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</si>
  <si>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</si>
  <si>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</si>
  <si>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</si>
  <si>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</si>
  <si>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</si>
  <si>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</si>
  <si>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</si>
  <si>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</si>
  <si>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</si>
  <si>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</si>
  <si>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</si>
  <si>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</si>
  <si>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</si>
  <si>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</si>
  <si>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</si>
  <si>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</si>
  <si>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</si>
  <si>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</si>
  <si>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</si>
  <si>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</si>
  <si>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</si>
  <si>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</si>
  <si>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</si>
  <si>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</si>
  <si>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</si>
  <si>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</si>
  <si>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</si>
  <si>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</si>
  <si>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</si>
  <si>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</si>
  <si>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</si>
  <si>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</si>
  <si>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</si>
  <si>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</si>
  <si>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</si>
  <si>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</si>
  <si>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</si>
  <si>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</si>
  <si>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</si>
  <si>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</si>
  <si>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</si>
  <si>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</si>
  <si>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</si>
  <si>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</si>
  <si>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</si>
  <si>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</si>
  <si>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</si>
  <si>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</si>
  <si>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</si>
  <si>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</si>
  <si>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</si>
  <si>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</si>
  <si>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</si>
  <si>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</si>
  <si>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</si>
  <si>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</si>
  <si>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</si>
  <si>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</si>
  <si>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</si>
  <si>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</si>
  <si>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</si>
  <si>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</si>
  <si>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</si>
  <si>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</si>
  <si>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</si>
  <si>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</si>
  <si>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</si>
  <si>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</si>
  <si>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</si>
  <si>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</si>
  <si>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</si>
  <si>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</si>
  <si>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</si>
  <si>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</si>
  <si>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</si>
  <si>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</si>
  <si>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</si>
  <si>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</si>
  <si>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</si>
  <si>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</si>
  <si>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</si>
  <si>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</si>
  <si>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</si>
  <si>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</si>
  <si>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</si>
  <si>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</si>
  <si>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</si>
  <si>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</si>
  <si>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</si>
  <si>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</si>
  <si>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</si>
  <si>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</si>
  <si>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</si>
  <si>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</si>
  <si>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</si>
  <si>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</si>
  <si>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</si>
  <si>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</si>
  <si>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</si>
  <si>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</si>
  <si>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</si>
  <si>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</si>
  <si>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</si>
  <si>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</si>
  <si>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</si>
  <si>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</si>
  <si>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</si>
  <si>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</si>
  <si>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</si>
  <si>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</si>
  <si>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</si>
  <si>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</si>
  <si>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</si>
  <si>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</si>
  <si>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</si>
  <si>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</si>
  <si>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</si>
  <si>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</si>
  <si>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</si>
  <si>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</si>
  <si>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</si>
  <si>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</si>
  <si>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</si>
  <si>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</si>
  <si>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</si>
  <si>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</si>
  <si>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</si>
  <si>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</si>
  <si>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</si>
  <si>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</si>
  <si>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</si>
  <si>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</si>
  <si>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</si>
  <si>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</si>
  <si>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</si>
  <si>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</si>
  <si>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</si>
  <si>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</si>
  <si>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</si>
  <si>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</si>
  <si>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</si>
  <si>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</si>
  <si>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</si>
  <si>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</si>
  <si>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</si>
  <si>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</si>
  <si>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</si>
  <si>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</si>
  <si>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</si>
  <si>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</si>
  <si>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</si>
  <si>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</si>
  <si>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</si>
  <si>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</si>
  <si>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</si>
  <si>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</si>
  <si>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</si>
  <si>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</si>
  <si>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</si>
  <si>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</si>
  <si>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</si>
  <si>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</si>
  <si>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</si>
  <si>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</si>
  <si>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</si>
  <si>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</si>
  <si>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</si>
  <si>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</si>
  <si>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</si>
  <si>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</si>
  <si>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</si>
  <si>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</si>
  <si>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</si>
  <si>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</si>
  <si>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</si>
  <si>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</si>
  <si>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</si>
  <si>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</si>
  <si>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</si>
  <si>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</si>
  <si>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</si>
  <si>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</si>
  <si>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</si>
  <si>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</si>
  <si>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</si>
  <si>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</si>
  <si>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</si>
  <si>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</si>
  <si>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</si>
  <si>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</si>
  <si>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</si>
  <si>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</si>
  <si>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</si>
  <si>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</si>
  <si>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</si>
  <si>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</si>
  <si>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</si>
  <si>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</si>
  <si>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</si>
  <si>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</si>
  <si>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</si>
  <si>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</si>
  <si>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</si>
  <si>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</si>
  <si>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</si>
  <si>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</si>
  <si>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</si>
  <si>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</si>
  <si>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</si>
  <si>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</si>
  <si>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</si>
  <si>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</si>
  <si>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</si>
  <si>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</si>
  <si>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</si>
  <si>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</si>
  <si>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</si>
  <si>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</si>
  <si>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</si>
  <si>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</si>
  <si>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</si>
  <si>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</si>
  <si>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</si>
  <si>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</si>
  <si>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</si>
  <si>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</si>
  <si>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</si>
  <si>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</si>
  <si>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</si>
  <si>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</si>
  <si>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</si>
  <si>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</si>
  <si>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</si>
  <si>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</si>
  <si>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</si>
  <si>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</si>
  <si>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</si>
  <si>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</si>
  <si>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</si>
  <si>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</si>
  <si>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</si>
  <si>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</si>
  <si>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</si>
  <si>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</si>
  <si>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</si>
  <si>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</si>
  <si>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</si>
  <si>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</si>
  <si>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</si>
  <si>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</si>
  <si>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</si>
  <si>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</si>
  <si>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</si>
  <si>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</si>
  <si>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</si>
  <si>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</si>
  <si>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</si>
  <si>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</si>
  <si>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</si>
  <si>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</si>
  <si>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</si>
  <si>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</si>
  <si>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</si>
  <si>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</si>
  <si>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</si>
  <si>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</si>
  <si>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</si>
  <si>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</si>
  <si>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</si>
  <si>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</si>
  <si>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</si>
  <si>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</si>
  <si>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</si>
  <si>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</si>
  <si>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</si>
  <si>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</si>
  <si>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</si>
  <si>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</si>
  <si>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</si>
  <si>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</si>
  <si>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</si>
  <si>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</si>
  <si>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</si>
  <si>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</si>
  <si>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</si>
  <si>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</si>
  <si>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</si>
  <si>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</si>
  <si>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</si>
  <si>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</si>
  <si>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</si>
  <si>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</si>
  <si>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</si>
  <si>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</si>
  <si>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</si>
  <si>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</si>
  <si>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</si>
  <si>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</si>
  <si>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</si>
  <si>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</si>
  <si>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</si>
  <si>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</si>
  <si>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</si>
  <si>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</si>
  <si>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</si>
  <si>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</si>
  <si>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</si>
  <si>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</si>
  <si>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</si>
  <si>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</si>
  <si>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</si>
  <si>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</si>
  <si>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</si>
  <si>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</si>
  <si>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</si>
  <si>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</si>
  <si>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</si>
  <si>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</si>
  <si>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</si>
  <si>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</si>
  <si>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</si>
  <si>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</si>
  <si>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</si>
  <si>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</si>
  <si>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</si>
  <si>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</si>
  <si>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</si>
  <si>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</si>
  <si>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</si>
  <si>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</si>
  <si>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</si>
  <si>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</si>
  <si>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</si>
  <si>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</si>
  <si>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</si>
  <si>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</si>
  <si>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</si>
  <si>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</si>
  <si>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</si>
  <si>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</si>
  <si>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</si>
  <si>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</si>
  <si>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</si>
  <si>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</si>
  <si>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</si>
  <si>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</si>
  <si>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</si>
  <si>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</si>
  <si>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</si>
  <si>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</si>
  <si>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</si>
  <si>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</si>
  <si>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</si>
  <si>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</si>
  <si>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</si>
  <si>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</si>
  <si>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</si>
  <si>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</si>
  <si>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</si>
  <si>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</si>
  <si>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</si>
  <si>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</si>
  <si>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</si>
  <si>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</si>
  <si>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</si>
  <si>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</si>
  <si>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</si>
  <si>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</si>
  <si>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</si>
  <si>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</si>
  <si>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</si>
  <si>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</si>
  <si>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</si>
  <si>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</si>
  <si>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</si>
  <si>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</si>
  <si>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</si>
  <si>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</si>
  <si>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</si>
  <si>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</si>
  <si>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</si>
  <si>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</si>
  <si>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</si>
  <si>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</si>
  <si>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</si>
  <si>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</si>
  <si>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</si>
  <si>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</si>
  <si>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</si>
  <si>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</si>
  <si>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</si>
  <si>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</si>
  <si>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</si>
  <si>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</si>
  <si>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</si>
  <si>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</si>
  <si>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</si>
  <si>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</si>
  <si>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</si>
  <si>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</si>
  <si>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</si>
  <si>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</si>
  <si>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</si>
  <si>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</si>
  <si>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</si>
  <si>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</si>
  <si>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</si>
  <si>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</si>
  <si>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</si>
  <si>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</si>
  <si>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</si>
  <si>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</si>
  <si>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</si>
  <si>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</si>
  <si>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</si>
  <si>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</si>
  <si>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</si>
  <si>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</si>
  <si>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</si>
  <si>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</si>
  <si>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</si>
  <si>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</si>
  <si>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</si>
  <si>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</si>
  <si>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</si>
  <si>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</si>
  <si>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</si>
  <si>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</si>
  <si>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</si>
  <si>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</si>
  <si>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</si>
  <si>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</si>
  <si>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</si>
  <si>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</si>
  <si>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</si>
  <si>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</si>
  <si>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</si>
  <si>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</si>
  <si>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</si>
  <si>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</si>
  <si>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</si>
  <si>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</si>
  <si>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</si>
  <si>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</si>
  <si>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</si>
  <si>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</si>
  <si>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</si>
  <si>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</si>
  <si>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</si>
  <si>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</si>
  <si>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</si>
  <si>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</si>
  <si>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</si>
  <si>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</si>
  <si>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</si>
  <si>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</si>
  <si>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</si>
  <si>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</si>
  <si>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</si>
  <si>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</si>
  <si>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</si>
  <si>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</si>
  <si>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</si>
  <si>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</si>
  <si>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</si>
  <si>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</si>
  <si>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</si>
  <si>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</si>
  <si>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</si>
  <si>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</si>
  <si>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</si>
  <si>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</si>
  <si>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</si>
  <si>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</si>
  <si>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</si>
  <si>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</si>
  <si>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</si>
  <si>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</si>
  <si>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</si>
  <si>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</si>
  <si>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</si>
  <si>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</si>
  <si>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</si>
  <si>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</si>
  <si>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</si>
  <si>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</si>
  <si>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</si>
  <si>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</si>
  <si>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</si>
  <si>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</si>
  <si>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</si>
  <si>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</si>
  <si>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</si>
  <si>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</si>
  <si>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</si>
  <si>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</si>
  <si>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</si>
  <si>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</si>
  <si>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</si>
  <si>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</si>
  <si>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</si>
  <si>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</si>
  <si>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</si>
  <si>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</si>
  <si>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</si>
  <si>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</si>
  <si>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</si>
  <si>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</si>
  <si>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</si>
  <si>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</si>
  <si>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</si>
  <si>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</si>
  <si>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</si>
  <si>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</si>
  <si>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</si>
  <si>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</si>
  <si>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</si>
  <si>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</si>
  <si>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</si>
  <si>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</si>
  <si>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</si>
  <si>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</si>
  <si>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</si>
  <si>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</si>
  <si>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</si>
  <si>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</si>
  <si>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</si>
  <si>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</si>
  <si>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</si>
  <si>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</si>
  <si>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</si>
  <si>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</si>
  <si>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</si>
  <si>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</si>
  <si>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</si>
  <si>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</si>
  <si>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</si>
  <si>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</si>
  <si>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</si>
  <si>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</si>
  <si>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</si>
  <si>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</si>
  <si>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</si>
  <si>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</si>
  <si>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</si>
  <si>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</si>
  <si>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</si>
  <si>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</si>
  <si>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</si>
  <si>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</si>
  <si>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</si>
  <si>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</si>
  <si>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</si>
  <si>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</si>
  <si>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</si>
  <si>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</si>
  <si>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</si>
  <si>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</si>
  <si>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</si>
  <si>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</si>
  <si>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</si>
  <si>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</si>
  <si>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</si>
  <si>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</si>
  <si>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</si>
  <si>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</si>
  <si>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</si>
  <si>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</si>
  <si>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</si>
  <si>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</si>
  <si>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</si>
  <si>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</si>
  <si>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</si>
  <si>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</si>
  <si>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</si>
  <si>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</si>
  <si>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</si>
  <si>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</si>
  <si>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</si>
  <si>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</si>
  <si>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</si>
  <si>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</si>
  <si>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</si>
  <si>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</si>
  <si>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</si>
  <si>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</si>
  <si>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</si>
  <si>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</si>
  <si>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</si>
  <si>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</si>
  <si>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</si>
  <si>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</si>
  <si>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</si>
  <si>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</si>
  <si>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</si>
  <si>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</si>
  <si>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</si>
  <si>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</si>
  <si>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</si>
  <si>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</si>
  <si>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</si>
  <si>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</si>
  <si>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</si>
  <si>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</si>
  <si>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</si>
  <si>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</si>
  <si>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</si>
  <si>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</si>
  <si>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</si>
  <si>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</si>
  <si>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</si>
  <si>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</si>
  <si>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</si>
  <si>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</si>
  <si>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</si>
  <si>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</si>
  <si>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</si>
  <si>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</si>
  <si>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</si>
  <si>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</si>
  <si>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</si>
  <si>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</si>
  <si>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</si>
  <si>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</si>
  <si>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</si>
  <si>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</si>
  <si>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</si>
  <si>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</si>
  <si>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</si>
  <si>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</si>
  <si>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</si>
  <si>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</si>
  <si>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</si>
  <si>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</si>
  <si>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</si>
  <si>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</si>
  <si>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</si>
  <si>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</si>
  <si>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</si>
  <si>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</si>
  <si>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</si>
  <si>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</si>
  <si>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</si>
  <si>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</si>
  <si>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</si>
  <si>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</si>
  <si>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</si>
  <si>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</si>
  <si>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</si>
  <si>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</si>
  <si>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</si>
  <si>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</si>
  <si>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</si>
  <si>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</si>
  <si>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</si>
  <si>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</si>
  <si>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</si>
  <si>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</si>
  <si>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</si>
  <si>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</si>
  <si>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</si>
  <si>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</si>
  <si>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</si>
  <si>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</si>
  <si>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</si>
  <si>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</si>
  <si>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</si>
  <si>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</si>
  <si>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</si>
  <si>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</si>
  <si>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</si>
  <si>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</si>
  <si>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</si>
  <si>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</si>
  <si>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</si>
  <si>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</si>
  <si>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</si>
  <si>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</si>
  <si>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</si>
  <si>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</si>
  <si>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</si>
  <si>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</si>
  <si>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</si>
  <si>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</si>
  <si>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</si>
  <si>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</si>
  <si>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</si>
  <si>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</si>
  <si>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</si>
  <si>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</si>
  <si>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</si>
  <si>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</si>
  <si>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</si>
  <si>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</si>
  <si>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</si>
  <si>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</si>
  <si>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</si>
  <si>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</si>
  <si>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</si>
  <si>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</si>
  <si>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</si>
  <si>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</si>
  <si>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</si>
  <si>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</si>
  <si>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</si>
  <si>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</si>
  <si>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</si>
  <si>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</si>
  <si>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</si>
  <si>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</si>
  <si>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</si>
  <si>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</si>
  <si>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</si>
  <si>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</si>
  <si>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</si>
  <si>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</si>
  <si>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</si>
  <si>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</si>
  <si>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</si>
  <si>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</si>
  <si>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</si>
  <si>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</si>
  <si>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</si>
  <si>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</si>
  <si>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</si>
  <si>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</si>
  <si>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</si>
  <si>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</si>
  <si>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</si>
  <si>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</si>
  <si>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</si>
  <si>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</si>
  <si>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</si>
  <si>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</si>
  <si>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</si>
  <si>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</si>
  <si>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</si>
  <si>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</si>
  <si>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</si>
  <si>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</si>
  <si>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</si>
  <si>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</si>
  <si>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</si>
  <si>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</si>
  <si>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</si>
  <si>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</si>
  <si>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</si>
  <si>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</si>
  <si>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</si>
  <si>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</si>
  <si>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</si>
  <si>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</si>
  <si>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</si>
  <si>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</si>
  <si>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</si>
  <si>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</si>
  <si>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</si>
  <si>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</si>
  <si>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</si>
  <si>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</si>
  <si>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</si>
  <si>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</si>
  <si>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</si>
  <si>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</si>
  <si>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</si>
  <si>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</si>
  <si>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</si>
  <si>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</si>
  <si>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</si>
  <si>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</si>
  <si>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</si>
  <si>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</si>
  <si>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</si>
  <si>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</si>
  <si>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</si>
  <si>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</si>
  <si>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</si>
  <si>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</si>
  <si>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</si>
  <si>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</si>
  <si>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</si>
  <si>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</si>
  <si>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</si>
  <si>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</si>
  <si>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</si>
  <si>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</si>
  <si>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</si>
  <si>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</si>
  <si>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</si>
  <si>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</si>
  <si>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</si>
  <si>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</si>
  <si>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</si>
  <si>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</si>
  <si>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</si>
  <si>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</si>
  <si>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</si>
  <si>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</si>
  <si>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</si>
  <si>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</si>
  <si>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</si>
  <si>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</si>
  <si>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</si>
  <si>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</si>
  <si>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</si>
  <si>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</si>
  <si>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</si>
  <si>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</si>
  <si>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</si>
  <si>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</si>
  <si>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</si>
  <si>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</si>
  <si>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</si>
  <si>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</si>
  <si>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</si>
  <si>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</si>
  <si>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</si>
  <si>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</si>
  <si>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</si>
  <si>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</si>
  <si>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</si>
  <si>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</si>
  <si>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</si>
  <si>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</si>
  <si>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</si>
  <si>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</si>
  <si>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</si>
  <si>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</si>
  <si>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</si>
  <si>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</si>
  <si>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</si>
  <si>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</si>
  <si>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</si>
  <si>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</si>
  <si>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</si>
  <si>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</si>
  <si>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</si>
  <si>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</si>
  <si>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</si>
  <si>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</si>
  <si>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</si>
  <si>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</si>
  <si>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</si>
  <si>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</si>
  <si>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</si>
  <si>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</si>
  <si>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</si>
  <si>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</si>
  <si>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</si>
  <si>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</si>
  <si>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</si>
  <si>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</si>
  <si>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</si>
  <si>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</si>
  <si>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</si>
  <si>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</si>
  <si>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</si>
  <si>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</si>
  <si>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</si>
  <si>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</si>
  <si>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</si>
  <si>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</si>
  <si>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</si>
  <si>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</si>
  <si>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</si>
  <si>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</si>
  <si>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</si>
  <si>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</si>
  <si>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</si>
  <si>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</si>
  <si>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</si>
  <si>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</si>
  <si>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</si>
  <si>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</si>
  <si>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</si>
  <si>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</si>
  <si>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</si>
  <si>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</si>
  <si>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</si>
  <si>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</si>
  <si>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</si>
  <si>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</si>
  <si>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</si>
  <si>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</si>
  <si>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</si>
  <si>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</si>
  <si>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</si>
  <si>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</si>
  <si>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</si>
  <si>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</si>
  <si>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</si>
  <si>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</si>
  <si>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</si>
  <si>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</si>
  <si>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</si>
  <si>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</si>
  <si>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</si>
  <si>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</si>
  <si>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</si>
  <si>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</si>
  <si>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</si>
  <si>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</si>
  <si>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</si>
  <si>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</si>
  <si>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</si>
  <si>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</si>
  <si>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</si>
  <si>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</si>
  <si>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</si>
  <si>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</si>
  <si>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</si>
  <si>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</si>
  <si>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</si>
  <si>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</si>
  <si>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</si>
  <si>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</si>
  <si>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</si>
  <si>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</si>
  <si>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</si>
  <si>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</si>
  <si>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</si>
  <si>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</si>
  <si>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</si>
  <si>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</si>
  <si>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</si>
  <si>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</si>
  <si>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</si>
  <si>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</si>
  <si>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</si>
  <si>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</si>
  <si>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</si>
  <si>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</si>
  <si>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</si>
  <si>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</si>
  <si>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</si>
  <si>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</si>
  <si>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</si>
  <si>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</si>
  <si>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</si>
  <si>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</si>
  <si>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</si>
  <si>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</si>
  <si>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</si>
  <si>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</si>
  <si>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</si>
  <si>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</si>
  <si>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</si>
  <si>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</si>
  <si>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</si>
  <si>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</si>
  <si>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</si>
  <si>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</si>
  <si>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</si>
  <si>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</si>
  <si>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</si>
  <si>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</si>
  <si>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</si>
  <si>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</si>
  <si>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</si>
  <si>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</si>
  <si>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</si>
  <si>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</si>
  <si>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</si>
  <si>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</si>
  <si>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</si>
  <si>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</si>
  <si>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</si>
  <si>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</si>
  <si>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</si>
  <si>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</si>
  <si>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</si>
  <si>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</si>
  <si>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</si>
  <si>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</si>
  <si>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</si>
  <si>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</si>
  <si>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</si>
  <si>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</si>
  <si>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</si>
  <si>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</si>
  <si>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</si>
  <si>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</si>
  <si>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</si>
  <si>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</si>
  <si>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</si>
  <si>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</si>
  <si>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</si>
  <si>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</si>
  <si>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</si>
  <si>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</si>
  <si>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</si>
  <si>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</si>
  <si>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</si>
  <si>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</si>
  <si>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</si>
  <si>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</si>
  <si>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</si>
  <si>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</si>
  <si>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</si>
  <si>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</si>
  <si>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</si>
  <si>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</si>
  <si>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</si>
  <si>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</si>
  <si>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</si>
  <si>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</si>
  <si>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</si>
  <si>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</si>
  <si>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</si>
  <si>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</si>
  <si>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</si>
  <si>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</si>
  <si>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</si>
  <si>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</si>
  <si>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</si>
  <si>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</si>
  <si>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</si>
  <si>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</si>
  <si>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</si>
  <si>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</si>
  <si>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</si>
  <si>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</si>
  <si>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</si>
  <si>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</si>
  <si>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</si>
  <si>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</si>
  <si>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</si>
  <si>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</si>
  <si>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</si>
  <si>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</si>
  <si>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</si>
  <si>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</si>
  <si>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</si>
  <si>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</si>
  <si>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</si>
  <si>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</si>
  <si>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</si>
  <si>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</si>
  <si>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</si>
  <si>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</si>
  <si>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</si>
  <si>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</si>
  <si>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</si>
  <si>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</si>
  <si>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</si>
  <si>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</si>
  <si>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</si>
  <si>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</si>
  <si>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</si>
  <si>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</si>
  <si>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</si>
  <si>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</si>
  <si>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</si>
  <si>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</si>
  <si>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</si>
  <si>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</si>
  <si>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</si>
  <si>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</si>
  <si>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</si>
  <si>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</si>
  <si>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</si>
  <si>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</si>
  <si>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</si>
  <si>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</si>
  <si>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</si>
  <si>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</si>
  <si>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</si>
  <si>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</si>
  <si>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</si>
  <si>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</si>
  <si>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</si>
  <si>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</si>
  <si>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</si>
  <si>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</si>
  <si>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</si>
  <si>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</si>
  <si>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</si>
  <si>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</si>
  <si>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</si>
  <si>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</si>
  <si>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</si>
  <si>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</si>
  <si>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</si>
  <si>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</si>
  <si>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</si>
  <si>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</si>
  <si>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</si>
  <si>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</si>
  <si>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</si>
  <si>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</si>
  <si>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</si>
  <si>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</si>
  <si>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</si>
  <si>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</si>
  <si>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</si>
  <si>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</si>
  <si>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</si>
  <si>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</si>
  <si>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</si>
  <si>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</si>
  <si>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</si>
  <si>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</si>
  <si>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</si>
  <si>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</si>
  <si>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</si>
  <si>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</si>
  <si>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</si>
  <si>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</si>
  <si>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</si>
  <si>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</si>
  <si>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</si>
  <si>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</si>
  <si>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</si>
  <si>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</si>
  <si>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</si>
  <si>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</si>
  <si>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</si>
  <si>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</si>
  <si>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</si>
  <si>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</si>
  <si>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</si>
  <si>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</si>
  <si>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</si>
  <si>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</si>
  <si>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</si>
  <si>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</si>
  <si>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</si>
  <si>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</si>
  <si>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</si>
  <si>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</si>
  <si>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</si>
  <si>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</si>
  <si>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</si>
  <si>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</si>
  <si>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</si>
  <si>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</si>
  <si>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</si>
  <si>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</si>
  <si>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</si>
  <si>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</si>
  <si>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</si>
  <si>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</si>
  <si>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</si>
  <si>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</si>
  <si>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</si>
  <si>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</si>
  <si>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</si>
  <si>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</si>
  <si>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</si>
  <si>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</si>
  <si>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</si>
  <si>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</si>
  <si>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</si>
  <si>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</si>
  <si>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</si>
  <si>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</si>
  <si>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</si>
  <si>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</si>
  <si>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</si>
  <si>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</si>
  <si>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</si>
  <si>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</si>
  <si>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</si>
  <si>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</si>
  <si>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</si>
  <si>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</si>
  <si>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</si>
  <si>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</si>
  <si>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</si>
  <si>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</si>
  <si>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</si>
  <si>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</si>
  <si>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</si>
  <si>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</si>
  <si>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</si>
  <si>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</si>
  <si>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</si>
  <si>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</si>
  <si>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</si>
  <si>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</si>
  <si>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</si>
  <si>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</si>
  <si>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</si>
  <si>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</si>
  <si>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</si>
  <si>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</si>
  <si>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</si>
  <si>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</si>
  <si>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</si>
  <si>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</si>
  <si>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</si>
  <si>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</si>
  <si>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</si>
  <si>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</si>
  <si>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</si>
  <si>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</si>
  <si>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</si>
  <si>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</si>
  <si>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</si>
  <si>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</si>
  <si>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</si>
  <si>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</si>
  <si>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</si>
  <si>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</si>
  <si>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</si>
  <si>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</si>
  <si>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</si>
  <si>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</si>
  <si>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</si>
  <si>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</si>
  <si>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</si>
  <si>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</si>
  <si>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</si>
  <si>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</si>
  <si>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</si>
  <si>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</si>
  <si>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</si>
  <si>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</si>
  <si>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</si>
  <si>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</si>
  <si>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</si>
  <si>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</si>
  <si>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</si>
  <si>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</si>
  <si>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</si>
  <si>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</si>
  <si>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</si>
  <si>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</si>
  <si>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</si>
  <si>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</si>
  <si>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</si>
  <si>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</si>
  <si>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</si>
  <si>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</si>
  <si>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</si>
  <si>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</si>
  <si>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</si>
  <si>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</si>
  <si>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</si>
  <si>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</si>
  <si>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</si>
  <si>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</si>
  <si>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</si>
  <si>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</si>
  <si>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</si>
  <si>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</si>
  <si>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</si>
  <si>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</si>
  <si>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</si>
  <si>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</si>
  <si>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</si>
  <si>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</si>
  <si>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</si>
  <si>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</si>
  <si>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</si>
  <si>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</si>
  <si>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</si>
  <si>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</si>
  <si>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</si>
  <si>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</si>
  <si>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</si>
  <si>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</si>
  <si>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</si>
  <si>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</si>
  <si>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</si>
  <si>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</si>
  <si>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</si>
  <si>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</si>
  <si>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</si>
  <si>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</si>
  <si>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</si>
  <si>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</si>
  <si>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</si>
  <si>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</si>
  <si>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</si>
  <si>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</si>
  <si>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</si>
  <si>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</si>
  <si>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</si>
  <si>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</si>
  <si>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</si>
  <si>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</si>
  <si>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</si>
  <si>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</si>
  <si>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</si>
  <si>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</si>
  <si>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</si>
  <si>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</si>
  <si>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</si>
  <si>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</si>
  <si>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</si>
  <si>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</si>
  <si>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</si>
  <si>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</si>
  <si>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</si>
  <si>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</si>
  <si>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</si>
  <si>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</si>
  <si>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</si>
  <si>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</si>
  <si>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</si>
  <si>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</si>
  <si>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</si>
  <si>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</si>
  <si>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</si>
  <si>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</si>
  <si>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</si>
  <si>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</si>
  <si>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</si>
  <si>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</si>
  <si>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</si>
  <si>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</si>
  <si>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</si>
  <si>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</si>
  <si>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</si>
  <si>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</si>
  <si>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</si>
  <si>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</si>
  <si>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</si>
  <si>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</si>
  <si>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</si>
  <si>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</si>
  <si>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</si>
  <si>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</si>
  <si>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</si>
  <si>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</si>
  <si>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</si>
  <si>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</si>
  <si>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</si>
  <si>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</si>
  <si>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</si>
  <si>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</si>
  <si>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</si>
  <si>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</si>
  <si>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</si>
  <si>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</si>
  <si>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</si>
  <si>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</si>
  <si>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</si>
  <si>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</si>
  <si>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</si>
  <si>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</si>
  <si>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</si>
  <si>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</si>
  <si>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</si>
  <si>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</si>
  <si>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</si>
  <si>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</si>
  <si>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</si>
  <si>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</si>
  <si>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</si>
  <si>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</si>
  <si>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</si>
  <si>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</si>
  <si>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</si>
  <si>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</si>
  <si>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</si>
  <si>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</si>
  <si>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</si>
  <si>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</si>
  <si>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</si>
  <si>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</si>
  <si>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</si>
  <si>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</si>
  <si>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</si>
  <si>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</si>
  <si>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</si>
  <si>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</si>
  <si>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</si>
  <si>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</si>
  <si>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</si>
  <si>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</si>
  <si>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</si>
  <si>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</si>
  <si>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</si>
  <si>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</si>
  <si>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</si>
  <si>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</si>
  <si>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</si>
  <si>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</si>
  <si>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</si>
  <si>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</si>
  <si>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</si>
  <si>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</si>
  <si>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</si>
  <si>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</si>
  <si>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</si>
  <si>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</si>
  <si>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</si>
  <si>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</si>
  <si>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</si>
  <si>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</si>
  <si>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</si>
  <si>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</si>
  <si>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</si>
  <si>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</si>
  <si>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</si>
  <si>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</si>
  <si>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</si>
  <si>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</si>
  <si>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</si>
  <si>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</si>
  <si>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</si>
  <si>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</si>
  <si>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</si>
  <si>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</si>
  <si>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</si>
  <si>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</si>
  <si>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</si>
  <si>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</si>
  <si>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</si>
  <si>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</si>
  <si>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</si>
  <si>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</si>
  <si>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</si>
  <si>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</si>
  <si>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</si>
  <si>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</si>
  <si>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</si>
  <si>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</si>
  <si>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</si>
  <si>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</si>
  <si>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</si>
  <si>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</si>
  <si>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</si>
  <si>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</si>
  <si>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</si>
  <si>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</si>
  <si>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</si>
  <si>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</si>
  <si>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</si>
  <si>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</si>
  <si>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</si>
  <si>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</si>
  <si>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</si>
  <si>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</si>
  <si>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</si>
  <si>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</si>
  <si>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</si>
  <si>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</si>
  <si>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</si>
  <si>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</si>
  <si>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</si>
  <si>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</si>
  <si>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</si>
  <si>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</si>
  <si>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</si>
  <si>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</si>
  <si>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</si>
  <si>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</si>
  <si>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</si>
  <si>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</si>
  <si>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</si>
  <si>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</si>
  <si>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</si>
  <si>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</si>
  <si>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</si>
  <si>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</si>
  <si>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</si>
  <si>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</si>
  <si>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</si>
  <si>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</si>
  <si>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</si>
  <si>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</si>
  <si>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</si>
  <si>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</si>
  <si>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</si>
  <si>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</si>
  <si>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</si>
  <si>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</si>
  <si>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</si>
  <si>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</si>
  <si>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</si>
  <si>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</si>
  <si>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</si>
  <si>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</si>
  <si>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</si>
  <si>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</si>
  <si>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</si>
  <si>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</si>
  <si>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</si>
  <si>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</si>
  <si>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</si>
  <si>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</si>
  <si>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</si>
  <si>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</si>
  <si>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</si>
  <si>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</si>
  <si>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</si>
  <si>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</si>
  <si>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</si>
  <si>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</si>
  <si>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</si>
  <si>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</si>
  <si>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</si>
  <si>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</si>
  <si>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</si>
  <si>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</si>
  <si>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</si>
  <si>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</si>
  <si>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</si>
  <si>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</si>
  <si>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</si>
  <si>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</si>
  <si>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</si>
  <si>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</si>
  <si>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</si>
  <si>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</si>
  <si>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</si>
  <si>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</si>
  <si>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</si>
  <si>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</si>
  <si>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</si>
  <si>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</si>
  <si>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</si>
  <si>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</si>
  <si>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</si>
  <si>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</si>
  <si>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</si>
  <si>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</si>
  <si>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</si>
  <si>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</si>
  <si>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</si>
  <si>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</si>
  <si>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</si>
  <si>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</si>
  <si>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</si>
  <si>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</si>
  <si>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</si>
  <si>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</si>
  <si>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</si>
  <si>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</si>
  <si>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</si>
  <si>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</si>
  <si>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</si>
  <si>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</si>
  <si>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</si>
  <si>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</si>
  <si>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</si>
  <si>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</si>
  <si>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</si>
  <si>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</si>
  <si>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</si>
  <si>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</si>
  <si>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</si>
  <si>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</si>
  <si>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</si>
  <si>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</si>
  <si>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</si>
  <si>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</si>
  <si>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</si>
  <si>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</si>
  <si>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</si>
  <si>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</si>
  <si>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</si>
  <si>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</si>
  <si>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</si>
  <si>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</si>
  <si>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</si>
  <si>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</si>
  <si>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</si>
  <si>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</si>
  <si>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</si>
  <si>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</si>
  <si>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</si>
  <si>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</si>
  <si>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</si>
  <si>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</si>
  <si>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</si>
  <si>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</si>
  <si>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</si>
  <si>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</si>
  <si>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</si>
  <si>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</si>
  <si>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</si>
  <si>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</si>
  <si>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</si>
  <si>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</si>
  <si>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</si>
  <si>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</si>
  <si>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</si>
  <si>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</si>
  <si>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</si>
  <si>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</si>
  <si>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</si>
  <si>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</si>
  <si>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</si>
  <si>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</si>
  <si>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</si>
  <si>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</si>
  <si>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</si>
  <si>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</si>
  <si>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</si>
  <si>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</si>
  <si>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</si>
  <si>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</si>
  <si>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</si>
  <si>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</si>
  <si>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</si>
  <si>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</si>
  <si>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</si>
  <si>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</si>
  <si>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</si>
  <si>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</si>
  <si>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</si>
  <si>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</si>
  <si>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</si>
  <si>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</si>
  <si>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</si>
  <si>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</si>
  <si>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</si>
  <si>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</si>
  <si>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</si>
  <si>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</si>
  <si>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</si>
  <si>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</si>
  <si>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</si>
  <si>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</si>
  <si>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</si>
  <si>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</si>
  <si>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</si>
  <si>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</si>
  <si>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</si>
  <si>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</si>
  <si>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</si>
  <si>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</si>
  <si>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</si>
  <si>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</si>
  <si>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</si>
  <si>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</si>
  <si>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</si>
  <si>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</si>
  <si>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</si>
  <si>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</si>
  <si>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</si>
  <si>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</si>
  <si>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</si>
  <si>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</si>
  <si>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</si>
  <si>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</si>
  <si>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</si>
  <si>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</si>
  <si>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</si>
  <si>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</si>
  <si>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</si>
  <si>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</si>
  <si>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</si>
  <si>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</si>
  <si>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</si>
  <si>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</si>
  <si>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</si>
  <si>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</si>
  <si>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</si>
  <si>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</si>
  <si>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</si>
  <si>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</si>
  <si>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</si>
  <si>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</si>
  <si>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</si>
  <si>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</si>
  <si>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</si>
  <si>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</si>
  <si>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</si>
  <si>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</si>
  <si>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</si>
  <si>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</si>
  <si>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</si>
  <si>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</si>
  <si>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</si>
  <si>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</si>
  <si>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</si>
  <si>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</si>
  <si>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</si>
  <si>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</si>
  <si>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</si>
  <si>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</si>
  <si>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</si>
  <si>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</si>
  <si>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</si>
  <si>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</si>
  <si>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</si>
  <si>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</si>
  <si>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</si>
  <si>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</si>
  <si>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</si>
  <si>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</si>
  <si>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</si>
  <si>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</si>
  <si>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</si>
  <si>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</si>
  <si>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</si>
  <si>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</si>
  <si>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</si>
  <si>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</si>
  <si>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</si>
  <si>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</si>
  <si>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</si>
  <si>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</si>
  <si>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</si>
  <si>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</si>
  <si>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</si>
  <si>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</si>
  <si>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</si>
  <si>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</si>
  <si>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</si>
  <si>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</si>
  <si>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</si>
  <si>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</si>
  <si>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</si>
  <si>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</si>
  <si>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</si>
  <si>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</si>
  <si>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</si>
  <si>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</si>
  <si>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</si>
  <si>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</si>
  <si>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</si>
  <si>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</si>
  <si>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</si>
  <si>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</si>
  <si>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</si>
  <si>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</si>
  <si>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</si>
  <si>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</si>
  <si>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</si>
  <si>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</si>
  <si>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</si>
  <si>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</si>
  <si>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</si>
  <si>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</si>
  <si>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</si>
  <si>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</si>
  <si>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</si>
  <si>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</si>
  <si>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</si>
  <si>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</si>
  <si>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</si>
  <si>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</si>
  <si>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</si>
  <si>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</si>
  <si>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</si>
  <si>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</si>
  <si>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</si>
  <si>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</si>
  <si>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</si>
  <si>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</si>
  <si>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</si>
  <si>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</si>
  <si>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</si>
  <si>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</si>
  <si>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</si>
  <si>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</si>
  <si>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</si>
  <si>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</si>
  <si>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</si>
  <si>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</si>
  <si>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</si>
  <si>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</si>
  <si>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</si>
  <si>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</si>
  <si>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</si>
  <si>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</si>
  <si>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</si>
  <si>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</si>
  <si>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</si>
  <si>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</si>
  <si>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</si>
  <si>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</si>
  <si>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</si>
  <si>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</si>
  <si>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</si>
  <si>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</si>
  <si>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</si>
  <si>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</si>
  <si>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</si>
  <si>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</si>
  <si>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</si>
  <si>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</si>
  <si>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</si>
  <si>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</si>
  <si>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</si>
  <si>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</si>
  <si>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</si>
  <si>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</si>
  <si>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</si>
  <si>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</si>
  <si>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</si>
  <si>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</si>
  <si>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</si>
  <si>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</si>
  <si>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</si>
  <si>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</si>
  <si>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</si>
  <si>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</si>
  <si>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</si>
  <si>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</si>
  <si>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</si>
  <si>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</si>
  <si>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</si>
  <si>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</si>
  <si>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</si>
  <si>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</si>
  <si>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</si>
  <si>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</si>
  <si>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</si>
  <si>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</si>
  <si>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</si>
  <si>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</si>
  <si>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</si>
  <si>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</si>
  <si>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</si>
  <si>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</si>
  <si>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</si>
  <si>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</si>
  <si>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</si>
  <si>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</si>
  <si>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</si>
  <si>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</si>
  <si>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</si>
  <si>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</si>
  <si>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</si>
  <si>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</si>
  <si>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</si>
  <si>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</si>
  <si>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</si>
  <si>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</si>
  <si>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</si>
  <si>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</si>
  <si>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</si>
  <si>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</si>
  <si>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</si>
  <si>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</si>
  <si>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</si>
  <si>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</si>
  <si>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</si>
  <si>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</si>
  <si>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</si>
  <si>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</si>
  <si>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</si>
  <si>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</si>
  <si>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</si>
  <si>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</si>
  <si>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</si>
  <si>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</si>
  <si>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</si>
  <si>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</si>
  <si>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</si>
  <si>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</si>
  <si>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</si>
  <si>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</si>
  <si>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</si>
  <si>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</si>
  <si>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</si>
  <si>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</si>
  <si>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</si>
  <si>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</si>
  <si>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</si>
  <si>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</si>
  <si>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</si>
  <si>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</si>
  <si>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</si>
  <si>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</si>
  <si>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</si>
  <si>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</si>
  <si>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</si>
  <si>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</si>
  <si>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</si>
  <si>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</si>
  <si>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</si>
  <si>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</si>
  <si>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</si>
  <si>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</si>
  <si>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</si>
  <si>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</si>
  <si>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</si>
  <si>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</si>
  <si>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</si>
  <si>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</si>
  <si>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</si>
  <si>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</si>
  <si>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</si>
  <si>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</si>
  <si>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</si>
  <si>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</si>
  <si>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</si>
  <si>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</si>
  <si>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</si>
  <si>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</si>
  <si>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</si>
  <si>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</si>
  <si>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</si>
  <si>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</si>
  <si>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</si>
  <si>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</si>
  <si>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</si>
  <si>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</si>
  <si>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</si>
  <si>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</si>
  <si>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</si>
  <si>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</si>
  <si>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</si>
  <si>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</si>
  <si>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</si>
  <si>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</si>
  <si>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</si>
  <si>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</si>
  <si>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</si>
  <si>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</si>
  <si>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</si>
  <si>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</si>
  <si>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</si>
  <si>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</si>
  <si>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</si>
  <si>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</si>
  <si>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</si>
  <si>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</si>
  <si>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</si>
  <si>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</si>
  <si>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</si>
  <si>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</si>
  <si>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</si>
  <si>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</si>
  <si>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</si>
  <si>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</si>
  <si>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</si>
  <si>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</si>
  <si>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</si>
  <si>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</si>
  <si>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</si>
  <si>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</si>
  <si>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</si>
  <si>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</si>
  <si>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</si>
  <si>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</si>
  <si>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</si>
  <si>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</si>
  <si>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</si>
  <si>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</si>
  <si>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</si>
  <si>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</si>
  <si>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</si>
  <si>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</si>
  <si>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</si>
  <si>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</si>
  <si>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</si>
  <si>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</si>
  <si>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</si>
  <si>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</si>
  <si>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</si>
  <si>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</si>
  <si>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</si>
  <si>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</si>
  <si>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</si>
  <si>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</si>
  <si>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</si>
  <si>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</si>
  <si>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</si>
  <si>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</si>
  <si>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</si>
  <si>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</si>
  <si>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</si>
  <si>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</si>
  <si>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</si>
  <si>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</si>
  <si>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</si>
  <si>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</si>
  <si>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</si>
  <si>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</si>
  <si>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</si>
  <si>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</si>
  <si>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</si>
  <si>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</si>
  <si>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</si>
  <si>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</si>
  <si>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</si>
  <si>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</si>
  <si>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</si>
  <si>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</si>
  <si>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</si>
  <si>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</si>
  <si>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</si>
  <si>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</si>
  <si>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</si>
  <si>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</si>
  <si>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</si>
  <si>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</si>
  <si>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</si>
  <si>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</si>
  <si>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</si>
  <si>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</si>
  <si>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</si>
  <si>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</si>
  <si>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</si>
  <si>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</si>
  <si>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</si>
  <si>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</si>
  <si>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</si>
  <si>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</si>
  <si>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</si>
  <si>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</si>
  <si>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</si>
  <si>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</si>
  <si>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</si>
  <si>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</si>
  <si>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</si>
  <si>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</si>
  <si>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</si>
  <si>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</si>
  <si>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</si>
  <si>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</si>
  <si>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</si>
  <si>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</si>
  <si>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</si>
  <si>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</si>
  <si>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</si>
  <si>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</si>
  <si>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</si>
  <si>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</si>
  <si>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</si>
  <si>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</si>
  <si>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</si>
  <si>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</si>
  <si>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</si>
  <si>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</si>
  <si>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</si>
  <si>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</si>
  <si>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</si>
  <si>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</si>
  <si>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</si>
  <si>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</si>
  <si>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</si>
  <si>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</si>
  <si>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</si>
  <si>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</si>
  <si>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</si>
  <si>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</si>
  <si>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</si>
  <si>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</si>
  <si>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</si>
  <si>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</si>
  <si>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</si>
  <si>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</si>
  <si>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</si>
  <si>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</si>
  <si>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</si>
  <si>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</si>
  <si>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</si>
  <si>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</si>
  <si>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</si>
  <si>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</si>
  <si>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</si>
  <si>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</si>
  <si>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</si>
  <si>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</si>
  <si>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</si>
  <si>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</si>
  <si>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</si>
  <si>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</si>
  <si>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</si>
  <si>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</si>
  <si>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</si>
  <si>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</si>
  <si>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</si>
  <si>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</si>
  <si>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</si>
  <si>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</si>
  <si>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</si>
  <si>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</si>
  <si>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</si>
  <si>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</si>
  <si>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</si>
  <si>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</si>
  <si>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</si>
  <si>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</si>
  <si>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</si>
  <si>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</si>
  <si>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</si>
  <si>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</si>
  <si>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</si>
  <si>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</si>
  <si>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</si>
  <si>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</si>
  <si>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</si>
  <si>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</si>
  <si>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</si>
  <si>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</si>
  <si>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</si>
  <si>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</si>
  <si>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</si>
  <si>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</si>
  <si>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</si>
  <si>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</si>
  <si>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</si>
  <si>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</si>
  <si>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</si>
  <si>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</si>
  <si>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</si>
  <si>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</si>
  <si>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</si>
  <si>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</si>
  <si>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</si>
  <si>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</si>
  <si>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</si>
  <si>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</si>
  <si>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</si>
  <si>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</si>
  <si>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</si>
  <si>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</si>
  <si>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</si>
  <si>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</si>
  <si>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</si>
  <si>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</si>
  <si>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</si>
  <si>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</si>
  <si>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</si>
  <si>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</si>
  <si>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</si>
  <si>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</si>
  <si>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</si>
  <si>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</si>
  <si>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</si>
  <si>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</si>
  <si>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</si>
  <si>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</si>
  <si>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</si>
  <si>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</si>
  <si>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</si>
  <si>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</si>
  <si>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</si>
  <si>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</si>
  <si>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</si>
  <si>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</si>
  <si>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</si>
  <si>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</si>
  <si>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</si>
  <si>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</si>
  <si>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</si>
  <si>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</si>
  <si>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</si>
  <si>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</si>
  <si>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</si>
  <si>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</si>
  <si>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</si>
  <si>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</si>
  <si>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</si>
  <si>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</si>
  <si>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</si>
  <si>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</si>
  <si>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</si>
  <si>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</si>
  <si>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</si>
  <si>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</si>
  <si>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</si>
  <si>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</si>
  <si>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</si>
  <si>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</si>
  <si>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</si>
  <si>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</si>
  <si>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</si>
  <si>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</si>
  <si>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</si>
  <si>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</si>
  <si>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</si>
  <si>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</si>
  <si>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</si>
  <si>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</si>
  <si>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</si>
  <si>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</si>
  <si>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</si>
  <si>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</si>
  <si>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</si>
  <si>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</si>
  <si>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</si>
  <si>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</si>
  <si>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</si>
  <si>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</si>
  <si>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</si>
  <si>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</si>
  <si>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</si>
  <si>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</si>
  <si>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</si>
  <si>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</si>
  <si>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</si>
  <si>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</si>
  <si>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</si>
  <si>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</si>
  <si>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</si>
  <si>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</si>
  <si>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</si>
  <si>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</si>
  <si>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</si>
  <si>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</si>
  <si>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</si>
  <si>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</si>
  <si>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</si>
  <si>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</si>
  <si>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</si>
  <si>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</si>
  <si>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</si>
  <si>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</si>
  <si>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</si>
  <si>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</si>
  <si>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</si>
  <si>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</si>
  <si>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</si>
  <si>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</si>
  <si>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</si>
  <si>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</si>
  <si>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</si>
  <si>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</si>
  <si>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</si>
  <si>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</si>
  <si>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</si>
  <si>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</si>
  <si>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</si>
  <si>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</si>
  <si>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</si>
  <si>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</si>
  <si>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</si>
  <si>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</si>
  <si>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</si>
  <si>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</si>
  <si>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</si>
  <si>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</si>
  <si>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</si>
  <si>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</si>
  <si>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</si>
  <si>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</si>
  <si>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</si>
  <si>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</si>
  <si>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</si>
  <si>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</si>
  <si>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</si>
  <si>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</si>
  <si>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</si>
  <si>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</si>
  <si>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</si>
  <si>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</si>
  <si>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</si>
  <si>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</si>
  <si>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</si>
  <si>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</si>
  <si>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</si>
  <si>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</si>
  <si>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</si>
  <si>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</si>
  <si>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</si>
  <si>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</si>
  <si>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</si>
  <si>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</si>
  <si>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</si>
  <si>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</si>
  <si>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</si>
  <si>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</si>
  <si>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</si>
  <si>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</si>
  <si>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</si>
  <si>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</si>
  <si>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</si>
  <si>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</si>
  <si>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</si>
  <si>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</si>
  <si>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</si>
  <si>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</si>
  <si>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</si>
  <si>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</si>
  <si>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</si>
  <si>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</si>
  <si>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</si>
  <si>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</si>
  <si>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</si>
  <si>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</si>
  <si>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</si>
  <si>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</si>
  <si>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PCM-20251112-00001736</t>
  </si>
  <si>
    <t>EM Team on the way ETA: 20 Mins</t>
  </si>
  <si>
    <t>PCM-20251112-00000671</t>
  </si>
  <si>
    <t>cells down Due to rectifire issue , Team at site and found two obsolete ZTE rectifier modules not giving proper output voltage and cells flapping, team will submit it to WH for repairing</t>
  </si>
  <si>
    <t>PCM-20251112-00001749</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</si>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</sst>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164" fontId="8" fillId="8" borderId="8" xfId="0" applyNumberFormat="1"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1" totalsRowShown="0" headerRowDxfId="31" dataDxfId="30" headerRowBorderDxfId="28" tableBorderDxfId="29">
  <autoFilter ref="A1:L2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310.7795565972192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45973.727982523145</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45973.727982523145</v>
      </c>
      <c r="H4" s="111"/>
      <c r="I4" s="109"/>
      <c r="J4" s="109"/>
      <c r="K4" s="113"/>
      <c r="L4" s="114" t="str">
        <f>IFERROR(VLOOKUP(#REF!,DB!A:I,9,0),"")</f>
        <v/>
      </c>
    </row>
    <row r="5" spans="1:15" ht="15" customHeight="1">
      <c r="A5" s="108"/>
      <c r="B5" s="109" t="str">
        <f>IFERROR(VLOOKUP(D5,DB!A:K,11,0),"")</f>
        <v/>
      </c>
      <c r="C5" s="109"/>
      <c r="D5" s="109"/>
      <c r="E5" s="110"/>
      <c r="F5" s="111"/>
      <c r="G5" s="112">
        <f t="shared" ca="1" si="0"/>
        <v>45973.727982523145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45973.727982523145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45973.727982523145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45973.727982523145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45973.727982523145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45973.727982523145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45973.727982523145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45973.727982523145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45973.727982523145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45973.727982523145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45973.727982523145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45973.727982523145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45973.727982523145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45973.727982523145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45973.727982523145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45973.727982523145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45973.727982523145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45973.727982523145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45973.727982523145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45973.727982523145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45973.727982523145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45973.727982523145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45973.727982523145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45973.727982523145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45973.727982523145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45973.727982523145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45973.727982523145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45973.727982523145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45973.727982523145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45973.727982523145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45973.727982523145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45973.727982523145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45973.727982523145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45973.727982523145</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45973.727982523145</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45973.727982523145</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45973.727982523145</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45973.727982523145</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45973.727982523145</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45973.727982523145</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45973.727982523145</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45973.727982523145</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45973.727982523145</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45973.727982523145</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45973.727982523145</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45973.727982523145</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45973.727982523145</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45973.727982523145</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45973.727982523145</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45973.727982523145</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45973.727982523145</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45973.727982523145</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45973.727982523145</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45973.727982523145</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45973.727982523145</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45973.727982523145</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45973.727982523145</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45973.727982523145</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45973.727982523145</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45973.727982523145</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45973.727982523145</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45973.727982523145</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45973.727982523145</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45973.727982523145</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45973.727982523145</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45973.727982523145</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45973.727982523145</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45973.727982523145</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45973.727982523145</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45973.727982523145</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45973.727982523145</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45973.727982523145</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45973.727982523145</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45973.727982523145</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45973.727982523145</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45973.727982523145</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45973.727982523145</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45973.727982523145</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45973.727982523145</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45973.727982523145</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45973.727982523145</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45973.727982291668</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45973.727982523145</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45973.727982523145</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45973.727982523145</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45973.727982523145</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45973.727982523145</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45973.727982523145</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45973.727982523145</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45973.727982523145</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45973.727982523145</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45973.727982523145</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45973.727982523145</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45973.727982523145</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45973.727982523145</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45973.727982523145</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45973.727982523145</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45973.727982523145</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45973.727982523145</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45973.727982523145</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45973.727982523145</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45973.727982523145</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45973.727982523145</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45973.727982523145</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45973.727982523145</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45973.727982523145</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45973.727982523145</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45973.727982523145</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45973.727982523145</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45973.727982523145</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45973.727982523145</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45973.727982523145</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45973.727982523145</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45973.727982523145</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45973.727982523145</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035ABA32-2BB7-4919-B582-6CE94F40E7CB}"/>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E10" sqref="E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148.72814456018386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5" ca="1" si="1">IFERROR(NOW()-F4,"-")</f>
        <v>45973.727982523145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45973.727982523145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ref="G6:G12" ca="1" si="2">IFERROR(NOW()-F6,"-")</f>
        <v>45973.727982523145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45973.727982523145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45973.727982523145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23462</v>
      </c>
      <c r="E9" s="103"/>
      <c r="F9" s="104"/>
      <c r="G9" s="105">
        <f t="shared" ca="1" si="2"/>
        <v>45973.727982523145</v>
      </c>
      <c r="H9" s="104"/>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45973.727982523145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45973.727982523145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t="shared" ca="1" si="2"/>
        <v>45973.727982523145</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45973.727982291668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45973.727982291668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45973.727982291668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45973.727982291668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45973.727982291668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45973.727982291668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45973.727982291668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45973.727982291668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s="164" customFormat="1" ht="31.5" customHeight="1">
      <c r="A21" s="102"/>
      <c r="B21" s="18" t="str">
        <f>IFERROR(VLOOKUP(D21,DB!A:K,11,0),"")</f>
        <v/>
      </c>
      <c r="C21" s="18"/>
      <c r="D21" s="18"/>
      <c r="E21" s="103"/>
      <c r="F21" s="104"/>
      <c r="G21" s="105">
        <f ca="1">IFERROR(NOW()-F21,"-")</f>
        <v>45973.727982291668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45973.727982291668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45973.727982291668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45973.727982291668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45973.727982291668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row r="26" spans="1:88" ht="31.5" customHeight="1">
      <c r="A26" s="102"/>
      <c r="B26" s="18" t="str">
        <f>IFERROR(VLOOKUP(D26,DB!A:K,11,0),"")</f>
        <v/>
      </c>
      <c r="C26" s="18"/>
      <c r="D26" s="18"/>
      <c r="E26" s="103"/>
      <c r="F26" s="104"/>
      <c r="G26" s="105">
        <f ca="1">IFERROR(NOW()-F26,"-")</f>
        <v>45973.727982291668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45973.727982291668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45973.727982291668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45973.727982291668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45973.727982291668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45973.727982291668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45973.727982291668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45973.727982291668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45973.727982291668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45973.727982291668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45973.727982291668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45973.727982291668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45973.727982291668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45973.727982291668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45973.727982291668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45973.727982291668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45973.727982291668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45973.727982291668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45973.727982291668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45973.727982291668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45973.727982291668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45973.727982291668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45973.727982291668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45973.727982291668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45973.727982291668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45973.727982291668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45973.727982291668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45973.727982291668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45973.727982291668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45973.727982291668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45973.727982291668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45973.727982291668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45973.727982291668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45973.727982291668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45973.727982291668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45973.727982291668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ca="1">IFERROR(NOW()-F62,"-")</f>
        <v>45973.727982291668</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45973.727982523145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45973.727982523145</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45973.727982523145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45973.727982523145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45973.727982523145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45973.727982523145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45973.727982523145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45973.727982523145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45973.727982523145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45973.727982523145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45973.727982523145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45973.727982523145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45973.727982523145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45973.727982523145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45973.727982523145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45973.727982523145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45973.727982523145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45973.727982523145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45973.727982523145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45973.727982523145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45973.727982523145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45973.727982523145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45973.727982523145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45973.727982523145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45973.727982523145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45973.727982523145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45973.727982523145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45973.727982523145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45973.727982523145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45973.727982523145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45973.727982523145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45973.727982523145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45973.727982523145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45973.727982523145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45973.727982523145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45973.727982523145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45973.727982523145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45973.727982523145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45973.727982523145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45973.727982523145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45973.727982523145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45973.727982523145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45973.727982523145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45973.727982523145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45973.727982523145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45973.727982523145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45973.727982523145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45973.727982523145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45973.727982523145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45973.727982523145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45973.727982523145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45973.727982523145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45973.727982523145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45973.727982523145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45973.727982523145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45973.727982523145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45973.727982523145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45973.727982523145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45973.727982523145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45973.727982523145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45973.727982523145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45973.727982523145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45973.727982523145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45973.727982523145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45973.727982523145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45973.727982523145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45973.727982523145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45973.727982523145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45973.727982523145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45973.727982523145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45973.727982523145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45973.727982523145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45973.727982523145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45973.727982523145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45973.727982523145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45973.727982523145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45973.727982523145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45973.727982523145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45973.727982523145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45973.727982523145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45973.727982523145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45973.727982523145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45973.727982523145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45973.727982523145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45973.727982523145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45973.727982523145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45973.727982523145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45973.727982523145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45973.727982523145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45973.727982523145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45973.727982523145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45973.727982523145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45973.727982523145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45973.727982523145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45973.727982523145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45973.727982523145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45973.727982523145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45973.727982523145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45973.727982523145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45973.727982523145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45973.727982523145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45973.727982523145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45973.727982523145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45973.727982523145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45973.727982523145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45973.727982523145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45973.727982523145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45973.727982523145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45973.727982523145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45973.727982523145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45973.727982523145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45973.727982523145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45973.727982523145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45973.727982523145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45973.727982523145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45973.727982523145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45973.727982523145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45973.727982523145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45973.727982523145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45973.727982523145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45973.727982523145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45973.727982523145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45973.727982523145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45973.727982523145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45973.727982523145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45973.727982523145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45973.727982523145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45973.727982523145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45973.727982523145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45973.727982523145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45973.727982523145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45973.727982523145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45973.727982523145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45973.727982523145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45973.727982523145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45973.727982523145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45973.727982523145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45973.727982523145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45973.727982523145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45973.727982523145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45973.727982523145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45973.727982523145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45973.727982523145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45973.727982523145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45973.727982523145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45973.727982523145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45973.727982523145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45973.727982523145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45973.727982523145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45973.727982523145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45973.727982523145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45973.727982523145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45973.727982523145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45973.727982523145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45973.727982523145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45973.727982523145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45973.727982523145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45973.727982523145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45973.727982523145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45973.727982523145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45973.727982523145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45973.727982523145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45973.727982523145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45973.727982523145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45973.727982523145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45973.727982523145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45973.727982523145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45973.727982523145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45973.727982523145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45973.727982523145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45973.727982523145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45973.727982523145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45973.727982523145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45973.727982523145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45973.727982523145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45973.727982523145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45973.727982523145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45973.727982523145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45973.727982523145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45973.727982523145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45973.727982523145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45973.727982523145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45973.727982523145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45973.727982523145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45973.727982523145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45973.727982523145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45973.727982523145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45973.727982523145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45973.727982523145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45973.727982523145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45973.727982523145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45973.727982523145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45973.727982523145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45973.727982523145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45973.727982523145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45973.727982523145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45973.727982523145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45973.727982523145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45973.727982523145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45973.727982523145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45973.727982523145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45973.727982523145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45973.727982523145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45973.727982523145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45973.727982523145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45973.727982523145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45973.727982523145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45973.727982523145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45973.727982523145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45973.727982523145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45973.727982523145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45973.727982523145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45973.727982523145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45973.727982523145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45973.727982523145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45973.727982523145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45973.727982523145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45973.727982523145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45973.727982523145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45973.727982523145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45973.727982523145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45973.727982523145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45973.727982523145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45973.727982523145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45973.727982523145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45973.727982523145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45973.727982523145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45973.727982523145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45973.727982523145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45973.727982523145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45973.727982523145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45973.727982523145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45973.727982523145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45973.727982523145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45973.727982523145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45973.727982523145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45973.727982523145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45973.727982523145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45973.727982523145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45973.727982523145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45973.727982523145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45973.727982523145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45973.727982523145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45973.727982523145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45973.727982523145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45973.727982523145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45973.727982523145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45973.727982523145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45973.727982523145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45973.727982523145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45973.727982523145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45973.727982523145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45973.727982523145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45973.727982523145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45973.727982523145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45973.727982523145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45973.727982523145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45973.727982523145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45973.727982523145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45973.727982523145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45973.727982523145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45973.727982523145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45973.727982523145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45973.727982523145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45973.727982523145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45973.727982523145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45973.727982523145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45973.727982523145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45973.727982523145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45973.727982523145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45973.727982523145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45973.727982523145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45973.727982523145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45973.727982523145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45973.727982523145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45973.727982523145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45973.727982523145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45973.727982523145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45973.727982523145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45973.727982523145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45973.727982523145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45973.727982523145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45973.727982523145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45973.727982523145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45973.727982523145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45973.727982523145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45973.727982523145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45973.727982523145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45973.727982523145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45973.727982523145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45973.727982523145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45973.727982523145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45973.727982523145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45973.727982523145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45973.727982523145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45973.727982523145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45973.727982523145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45973.727982523145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45973.727982523145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45973.727982523145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45973.727982523145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45973.727982523145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45973.727982523145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45973.727982523145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45973.727982523145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45973.727982523145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45973.727982523145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45973.727982523145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45973.727982523145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45973.727982523145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45973.727982523145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45973.727982523145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45973.727982523145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45973.727982523145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45973.727982523145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45973.727982523145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45973.727982523145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45973.727982523145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45973.727982523145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45973.727982523145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45973.727982523145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45973.727982523145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45973.727982523145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45973.727982523145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45973.727982523145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45973.727982523145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45973.727982523145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45973.727982523145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45973.727982523145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45973.727982523145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45973.727982523145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45973.727982523145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45973.727982523145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45973.727982523145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45973.727982523145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45973.727982523145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45973.727982523145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45973.727982523145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45973.727982523145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45973.727982523145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45973.727982523145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45973.727982523145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45973.727982523145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45973.727982523145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45973.727982523145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45973.727982523145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45973.727982523145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45973.727982523145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45973.727982523145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45973.727982523145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45973.727982523145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45973.727982523145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45973.727982523145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45973.727982523145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45973.727982523145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45973.727982523145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45973.727982523145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45973.727982523145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45973.727982523145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45973.727982523145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45973.727982523145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45973.727982523145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45973.727982523145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45973.727982523145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45973.727982523145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45973.727982523145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45973.727982523145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45973.727982523145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45973.727982523145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45973.727982523145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45973.727982523145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45973.727982523145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45973.727982523145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45973.727982523145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45973.727982523145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45973.727982523145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45973.727982523145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45973.727982523145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45973.727982523145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45973.727982523145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45973.727982523145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45973.727982523145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45973.727982523145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45973.727982523145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45973.727982523145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45973.727982523145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45973.727982523145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45973.727982523145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45973.727982523145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45973.727982523145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45973.727982523145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45973.727982523145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45973.727982523145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45973.727982523145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45973.727982523145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45973.727982523145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45973.727982523145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45973.727982523145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45973.727982523145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45973.727982523145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45973.727982523145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45973.727982523145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45973.727982523145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45973.727982523145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45973.727982523145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45973.727982523145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45973.727982523145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45973.727982523145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45973.727982523145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45973.727982523145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45973.727982523145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45973.727982523145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45973.727982523145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45973.727982523145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45973.727982523145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45973.727982523145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45973.727982523145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45973.727982523145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45973.727982523145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45973.727982523145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45973.727982523145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45973.727982523145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45973.727982523145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45973.727982523145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45973.727982523145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45973.727982523145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45973.727982523145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45973.727982523145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45973.727982523145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45973.727982523145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45973.727982523145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45973.727982523145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45973.727982523145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45973.727982523145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45973.727982523145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45973.727982523145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45973.727982523145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45973.727982523145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45973.727982523145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45973.727982523145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45973.727982523145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45973.727982523145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45973.727982523145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45973.727982523145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45973.727982523145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45973.727982523145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45973.727982523145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45973.727982523145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45973.727982523145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45973.727982523145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45973.727982523145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45973.727982523145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45973.727982523145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45973.727982523145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45973.727982523145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45973.727982523145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45973.727982523145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45973.727982523145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45973.727982523145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45973.727982523145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45973.727982523145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45973.727982523145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45973.727982523145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45973.727982523145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45973.727982523145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45973.727982523145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45973.727982523145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45973.727982523145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45973.727982523145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45973.727982523145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45973.727982523145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45973.727982523145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45973.727982523145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45973.727982523145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45973.727982523145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45973.727982523145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45973.727982523145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45973.727982523145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45973.727982523145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45973.727982523145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45973.727982523145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45973.727982523145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45973.727982523145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45973.727982523145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45973.727982523145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45973.727982523145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45973.727982523145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45973.727982523145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45973.727982523145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45973.727982523145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45973.727982523145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45973.727982523145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45973.727982523145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45973.727982523145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45973.727982523145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45973.727982523145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45973.727982523145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45973.727982523145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45973.727982523145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45973.727982523145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45973.727982523145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45973.727982523145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45973.727982523145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45973.727982523145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45973.727982523145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45973.727982523145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45973.727982523145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45973.727982523145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45973.727982523145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45973.727982523145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45973.727982523145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45973.727982523145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45973.727982523145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45973.727982523145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45973.727982523145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45973.727982523145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45973.727982523145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45973.727982523145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45973.727982523145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45973.727982523145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45973.727982523145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45973.727982523145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45973.727982523145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45973.727982523145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45973.727982523145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45973.727982523145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45973.727982523145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45973.727982523145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45973.727982523145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45973.727982523145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45973.727982523145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45973.727982523145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45973.727982523145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45973.727982523145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45973.727982523145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45973.727982523145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45973.727982523145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45973.727982523145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45973.727982523145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45973.727982523145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45973.727982523145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45973.727982523145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45973.727982523145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45973.727982523145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45973.727982523145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45973.727982523145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45973.727982523145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45973.727982523145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45973.727982523145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45973.727982523145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45973.727982523145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45973.727982523145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45973.727982523145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45973.727982523145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45973.727982523145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45973.727982523145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45973.727982523145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45973.727982523145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45973.727982523145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45973.727982523145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45973.727982523145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45973.727982523145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45973.727982523145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45973.727982523145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45973.727982523145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45973.727982523145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45973.727982523145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45973.727982523145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45973.727982523145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45973.727982523145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45973.727982523145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45973.727982523145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45973.727982523145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45973.727982523145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45973.727982523145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45973.727982523145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45973.727982523145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45973.727982523145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45973.727982523145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45973.727982523145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45973.727982523145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45973.727982523145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45973.727982523145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45973.727982523145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45973.727982523145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45973.727982523145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45973.727982523145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45973.727982523145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45973.727982523145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45973.727982523145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45973.727982523145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45973.727982523145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45973.727982523145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45973.727982523145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45973.727982523145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45973.727982523145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45973.727982523145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45973.727982523145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45973.727982523145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45973.727982523145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45973.727982523145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45973.727982523145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45973.727982523145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45973.727982523145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45973.727982523145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45973.727982523145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45973.727982523145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45973.727982523145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45973.727982523145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45973.727982523145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45973.727982523145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45973.727982523145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45973.727982523145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45973.727982523145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45973.727982523145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45973.727982523145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45973.727982523145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45973.727982523145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45973.727982523145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45973.727982523145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45973.727982523145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45973.727982523145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45973.727982523145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45973.727982523145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45973.727982523145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45973.727982523145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45973.727982523145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45973.727982523145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45973.727982523145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45973.727982523145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45973.727982523145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45973.727982523145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45973.727982523145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45973.727982523145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45973.727982523145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45973.727982523145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45973.727982523145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45973.727982523145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45973.727982523145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45973.727982523145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45973.727982523145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45973.727982523145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45973.727982523145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45973.727982523145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45973.727982523145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45973.727982523145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45973.727982523145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45973.727982523145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45973.727982523145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45973.727982523145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45973.727982523145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45973.727982523145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45973.727982523145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45973.727982523145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45973.727982523145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45973.727982523145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45973.727982523145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45973.727982523145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45973.727982523145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45973.727982523145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45973.727982523145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45973.727982523145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45973.727982523145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45973.727982523145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45973.727982523145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45973.727982523145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45973.727982523145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45973.727982523145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45973.727982523145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45973.727982523145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45973.727982523145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45973.727982523145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45973.727982523145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45973.727982523145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45973.727982523145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45973.727982523145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45973.727982523145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45973.727982523145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45973.727982523145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45973.727982523145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45973.727982523145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45973.727982523145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45973.727982523145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45973.727982523145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45973.727982523145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45973.727982523145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45973.727982523145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45973.727982523145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45973.727982523145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45973.727982523145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45973.727982523145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45973.727982523145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45973.727982523145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45973.727982523145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45973.727982523145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45973.727982523145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45973.727982523145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45973.727982523145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45973.727982523145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45973.727982523145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45973.727982523145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45973.727982523145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45973.727982523145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45973.727982523145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45973.727982523145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45973.727982523145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45973.727982523145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45973.727982523145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45973.727982523145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45973.727982523145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45973.727982523145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45973.727982523145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45973.727982523145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45973.727982523145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45973.727982523145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45973.727982523145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45973.727982523145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45973.727982523145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45973.727982523145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45973.727982523145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45973.727982523145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45973.727982523145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45973.727982523145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45973.727982523145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45973.727982523145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45973.727982523145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45973.727982523145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45973.727982523145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45973.727982523145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45973.727982523145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45973.727982523145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45973.727982523145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45973.727982523145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45973.727982523145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45973.727982523145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45973.727982523145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45973.727982523145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45973.727982523145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45973.727982523145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45973.727982523145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45973.727982523145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45973.727982523145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45973.727982523145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45973.727982523145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45973.727982523145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45973.727982523145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45973.727982523145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45973.727982523145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45973.727982523145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45973.727982523145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45973.727982523145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45973.727982523145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45973.727982523145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45973.727982523145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45973.727982523145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45973.727982523145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45973.727982523145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45973.727982523145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45973.727982523145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45973.727982523145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45973.727982523145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45973.727982523145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45973.727982523145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45973.727982523145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45973.727982523145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45973.727982523145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45973.727982523145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45973.727982523145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45973.727982523145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45973.727982523145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45973.727982523145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45973.727982523145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45973.727982523145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45973.727982523145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45973.727982523145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45973.727982523145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45973.727982523145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45973.727982523145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45973.727982523145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45973.727982523145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45973.727982523145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45973.727982523145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45973.727982523145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45973.727982523145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45973.727982523145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45973.727982523145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45973.727982523145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45973.727982523145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45973.727982523145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45973.727982523145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45973.727982523145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45973.727982523145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45973.727982523145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45973.727982523145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45973.727982523145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45973.727982523145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45973.727982523145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45973.727982523145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45973.727982523145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45973.727982523145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45973.727982523145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45973.727982523145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45973.727982523145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45973.727982523145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45973.727982523145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45973.727982523145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45973.727982523145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45973.727982523145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45973.727982523145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45973.727982523145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45973.727982523145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45973.727982523145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45973.727982523145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45973.727982523145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45973.727982523145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45973.727982523145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45973.727982523145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45973.727982523145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45973.727982523145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45973.727982523145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45973.727982523145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45973.727982523145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45973.727982523145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45973.727982523145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45973.727982523145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45973.727982523145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45973.727982523145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45973.727982523145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45973.727982523145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45973.727982523145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45973.727982523145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45973.727982523145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45973.727982523145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45973.727982523145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45973.727982523145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45973.727982523145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45973.727982523145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45973.727982523145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45973.727982523145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45973.727982523145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45973.727982523145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45973.727982523145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45973.727982523145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45973.727982523145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45973.727982523145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45973.727982523145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45973.727982523145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45973.727982523145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45973.727982523145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45973.727982523145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45973.727982523145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45973.727982523145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45973.727982523145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45973.727982523145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45973.727982523145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45973.727982523145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45973.727982523145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45973.727982523145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45973.727982523145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45973.727982523145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45973.727982523145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45973.727982523145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45973.727982523145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45973.727982523145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45973.727982523145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45973.727982523145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45973.727982523145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45973.727982523145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45973.727982523145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45973.727982523145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45973.727982523145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45973.727982523145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45973.727982523145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45973.727982523145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45973.727982523145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45973.727982523145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45973.727982523145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45973.727982523145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45973.727982523145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45973.727982523145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45973.727982523145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45973.727982523145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45973.727982523145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45973.727982523145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45973.727982523145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45973.727982523145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45973.727982523145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45973.727982523145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45973.727982523145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45973.727982523145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45973.727982523145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45973.727982523145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45973.727982523145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45973.727982523145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45973.727982523145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45973.727982523145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45973.727982523145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45973.727982523145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45973.727982523145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45973.727982523145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45973.727982523145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45973.727982523145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45973.727982523145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45973.727982523145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45973.727982523145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45973.727982523145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45973.727982523145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45973.727982523145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45973.727982523145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45973.727982523145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45973.727982523145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45973.727982523145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45973.727982523145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45973.727982523145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45973.727982523145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45973.727982523145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45973.727982523145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45973.727982523145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45973.727982523145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45973.727982523145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45973.727982523145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45973.727982523145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45973.727982523145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45973.727982523145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45973.727982523145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45973.727982523145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45973.727982523145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45973.727982523145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45973.727982523145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45973.727982523145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45973.727982523145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45973.727982523145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45973.727982523145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45973.727982523145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45973.727982523145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45973.727982523145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45973.727982523145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45973.727982523145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45973.727982523145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45973.727982523145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45973.727982523145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45973.727982523145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45973.727982523145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45973.727982523145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45973.727982523145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45973.727982523145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45973.727982523145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45973.727982523145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45973.727982523145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45973.727982523145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45973.727982523145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45973.727982523145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45973.727982523145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45973.727982523145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45973.727982523145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45973.727982523145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45973.727982523145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45973.727982523145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45973.727982523145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45973.727982523145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45973.727982523145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45973.727982523145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45973.727982523145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45973.727982523145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45973.727982523145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45973.727982523145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45973.727982523145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45973.727982523145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45973.727982523145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45973.727982523145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45973.727982523145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45973.727982523145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45973.727982523145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45973.727982523145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45973.727982523145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45973.727982523145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45973.727982523145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45973.727982523145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45973.727982523145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45973.727982523145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45973.727982523145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45973.727982523145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45973.727982523145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45973.727982523145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45973.727982523145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45973.727982523145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45973.727982523145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45973.727982523145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45973.727982523145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45973.727982523145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45973.727982523145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45973.727982523145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45973.727982523145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45973.727982523145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45973.727982523145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45973.727982523145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45973.727982523145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45973.727982523145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45973.727982523145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45973.727982523145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45973.727982523145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45973.727982523145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45973.727982523145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45973.727982523145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45973.727982523145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45973.727982523145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45973.727982523145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45973.727982523145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45973.727982523145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45973.727982523145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45973.727982523145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45973.727982523145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45973.727982523145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45973.727982523145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45973.727982523145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45973.727982523145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45973.727982523145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45973.727982523145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45973.727982523145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45973.727982523145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45973.727982523145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45973.727982523145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45973.727982523145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45973.727982523145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45973.727982523145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45973.727982523145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45973.727982523145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45973.727982523145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45973.727982523145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45973.727982523145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45973.727982523145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45973.727982523145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45973.727982523145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45973.727982523145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45973.727982523145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45973.727982523145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45973.727982523145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45973.727982523145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45973.727982523145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45973.727982523145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45973.727982523145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45973.727982523145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45973.727982523145</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5" sqref="D5: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270.24726493054914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45973.727982523145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45973.727982523145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45973.727982523145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45973.727982523145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45973.727982523145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45973.727982523145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45973.727982523145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45973.727982523145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45973.727982523145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45973.727982523145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45973.727982523145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45973.727982523145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45973.727982523145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45973.727982523145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45973.727982523145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45973.727982523145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45973.727982523145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45973.727982523145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45973.727982523145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45973.727982523145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45973.727982523145</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45973.727982523145</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45973.727982523145</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45973.727982523145</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45973.727982523145</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45973.727982523145</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45973.727982523145</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45973.727982523145</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165">
        <f ca="1">IFERROR(NOW()-F31,"")</f>
        <v>45973.727982291668</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165">
        <f ca="1">IFERROR(NOW()-F32,"")</f>
        <v>45973.727982291668</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165">
        <f ca="1">IFERROR(NOW()-F33,"")</f>
        <v>45973.727982291668</v>
      </c>
      <c r="H33" s="152"/>
      <c r="I33" s="149" t="str">
        <f>IFERROR(VLOOKUP(D33,DB!A:F,6,0),"")</f>
        <v/>
      </c>
      <c r="J33" s="149" t="str">
        <f>IFERROR(VLOOKUP(D33,DB!A:G,7,0),"")</f>
        <v/>
      </c>
      <c r="K33" s="153"/>
      <c r="L33" s="151" t="str">
        <f>IFERROR(VLOOKUP(D33,DB!A:I,9,0),"")</f>
        <v/>
      </c>
    </row>
    <row r="34" spans="1:12" ht="15" customHeight="1">
      <c r="A34" s="149"/>
      <c r="B34" s="149" t="str">
        <f>IFERROR(VLOOKUP(D34,DB!A:K,11,0),"")</f>
        <v/>
      </c>
      <c r="C34" s="150"/>
      <c r="D34" s="151"/>
      <c r="E34" s="95"/>
      <c r="F34" s="152"/>
      <c r="G34" s="165">
        <f ca="1">IFERROR(NOW()-F34,"")</f>
        <v>45973.727982291668</v>
      </c>
      <c r="H34" s="152"/>
      <c r="I34" s="149" t="str">
        <f>IFERROR(VLOOKUP(D34,DB!A:F,6,0),"")</f>
        <v/>
      </c>
      <c r="J34" s="149" t="str">
        <f>IFERROR(VLOOKUP(D34,DB!A:G,7,0),"")</f>
        <v/>
      </c>
      <c r="K34" s="153"/>
      <c r="L34" s="151"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1"/>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81.895922337957018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47.539105208328692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20" ca="1" si="1">IFERROR(NOW()-F4,"")</f>
        <v>25.066871412032924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33090</v>
      </c>
      <c r="E6" s="124" t="s">
        <v>39021</v>
      </c>
      <c r="F6" s="166">
        <v>45973.692233796297</v>
      </c>
      <c r="G6" s="126">
        <f t="shared" ca="1" si="1"/>
        <v>3.5748726848396473E-2</v>
      </c>
      <c r="H6" s="125">
        <v>45973.67765046296</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4"/>
      <c r="G7" s="126">
        <f t="shared" ca="1" si="1"/>
        <v>45973.727982523145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45973.727982523145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45973.727982523145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45973.727982523145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45973.727982523145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45973.727982523145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45973.727982523145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45973.727982523145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45973.727982523145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45973.727982523145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45973.727982523145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45973.727982523145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45973.727982523145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45973.727982523145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ref="G21:G84" ca="1" si="2">IFERROR(NOW()-F21,"")</f>
        <v>45973.727982523145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45973.727982523145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45973.727982523145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45973.727982523145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45973.727982523145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45973.727982523145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45973.727982523145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45973.727982523145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45973.727982523145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45973.727982523145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45973.727982523145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45973.727982523145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45973.727982523145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45973.727982523145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45973.727982523145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45973.727982523145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45973.727982523145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45973.727982523145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45973.727982523145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45973.727982523145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45973.727982523145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45973.727982523145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45973.727982523145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45973.727982523145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45973.727982523145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45973.727982523145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45973.727982523145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45973.727982523145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45973.727982523145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45973.727982523145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45973.727982523145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45973.727982523145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45973.727982523145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45973.727982523145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45973.727982523145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45973.727982523145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45973.727982523145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45973.727982523145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45973.727982523145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45973.727982523145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45973.727982523145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45973.727982523145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45973.727982523145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45973.727982523145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45973.727982523145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45973.727982523145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45973.727982523145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45973.727982523145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45973.727982523145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45973.727982523145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45973.727982523145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45973.727982523145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45973.727982523145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45973.727982523145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45973.727982523145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45973.727982523145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45973.727982523145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45973.727982523145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45973.727982523145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45973.727982523145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45973.727982523145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45973.727982523145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45973.727982523145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45973.727982523145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ref="G85:G148" ca="1" si="3">IFERROR(NOW()-F85,"")</f>
        <v>45973.727982523145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45973.727982523145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45973.727982523145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45973.727982523145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45973.727982523145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45973.727982523145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45973.727982523145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45973.727982523145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45973.727982523145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45973.727982523145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45973.727982523145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45973.727982523145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45973.727982523145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45973.727982523145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45973.727982523145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45973.727982523145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45973.727982523145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45973.727982523145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45973.727982523145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45973.727982523145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45973.727982523145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45973.727982523145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45973.727982523145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45973.727982523145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45973.727982523145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45973.727982523145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45973.727982523145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45973.727982523145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45973.727982523145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45973.727982523145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45973.727982523145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45973.727982523145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45973.727982523145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45973.727982523145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45973.727982523145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45973.727982523145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45973.727982523145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45973.727982523145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45973.727982523145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45973.727982523145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45973.727982523145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45973.727982523145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45973.727982523145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45973.727982523145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45973.727982523145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45973.727982523145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45973.727982523145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45973.727982523145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45973.727982523145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45973.727982523145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45973.727982523145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45973.727982523145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45973.727982523145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45973.727982523145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45973.727982523145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45973.727982523145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45973.727982523145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45973.727982523145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45973.727982523145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45973.727982523145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45973.727982523145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45973.727982523145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45973.727982523145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45973.727982523145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ref="G149:G212" ca="1" si="4">IFERROR(NOW()-F149,"")</f>
        <v>45973.727982523145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45973.727982523145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45973.727982523145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45973.727982523145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45973.727982523145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45973.727982523145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45973.727982523145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45973.727982523145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45973.727982523145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45973.727982523145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45973.727982523145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45973.727982523145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45973.727982523145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45973.727982523145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45973.727982523145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45973.727982523145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45973.727982523145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45973.727982523145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45973.727982523145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45973.727982523145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45973.727982523145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45973.727982523145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45973.727982523145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45973.727982523145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45973.727982523145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45973.727982523145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45973.727982523145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45973.727982523145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45973.727982523145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45973.727982523145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45973.727982523145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45973.727982523145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45973.727982523145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45973.727982523145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45973.727982523145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45973.727982523145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45973.727982523145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45973.727982523145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45973.727982523145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45973.727982523145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45973.727982523145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45973.727982523145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45973.727982523145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45973.727982523145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45973.727982523145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45973.727982523145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45973.727982523145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45973.727982523145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45973.727982523145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45973.727982523145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45973.727982523145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45973.727982523145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45973.727982523145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45973.727982523145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45973.727982523145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45973.727982523145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45973.727982523145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45973.727982523145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45973.727982523145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45973.727982523145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45973.727982523145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45973.727982523145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45973.727982523145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45973.727982523145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ref="G213:G276" ca="1" si="5">IFERROR(NOW()-F213,"")</f>
        <v>45973.727982523145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45973.727982523145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45973.727982523145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45973.727982523145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45973.727982523145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45973.727982523145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45973.727982523145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45973.727982523145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45973.727982523145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45973.727982523145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45973.727982523145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45973.727982523145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45973.727982523145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45973.727982523145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45973.727982523145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45973.727982523145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45973.727982523145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45973.727982523145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45973.727982523145</v>
      </c>
      <c r="H231" s="124"/>
      <c r="I231" s="124" t="str">
        <f>IFERROR(VLOOKUP(D231,DB!A:F,6,0),"")</f>
        <v/>
      </c>
      <c r="J231" s="124" t="str">
        <f>IFERROR(VLOOKUP(D231,DB!A:G,7,0),"")</f>
        <v/>
      </c>
      <c r="K231" s="124"/>
      <c r="L231" s="124" t="str">
        <f>IFERROR(VLOOKUP(D231,DB!A:I,9,0),"")</f>
        <v/>
      </c>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sheetData>
  <dataValidations count="2">
    <dataValidation allowBlank="1" showInputMessage="1" showErrorMessage="1" sqref="E1" xr:uid="{920C6338-E771-4DAE-8C89-92A9093EA4DE}"/>
    <dataValidation type="list" allowBlank="1" showInputMessage="1" showErrorMessage="1" sqref="E2:E2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tabSelected="1"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39119</v>
      </c>
      <c r="B2" s="141" t="str">
        <f>IFERROR(VLOOKUP(D2,DB!A:K,11,0),"")</f>
        <v>R6</v>
      </c>
      <c r="C2" s="142">
        <v>1</v>
      </c>
      <c r="D2" s="141" t="s">
        <v>30913</v>
      </c>
      <c r="E2" s="124" t="s">
        <v>39021</v>
      </c>
      <c r="F2" s="156">
        <v>45973.331250000003</v>
      </c>
      <c r="G2" s="105">
        <f t="shared" ref="G2:G53" ca="1" si="0">IFERROR(NOW()-F2,"-")</f>
        <v>0.39673252314241836</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2</v>
      </c>
      <c r="D3" s="141" t="s">
        <v>30160</v>
      </c>
      <c r="E3" s="124" t="s">
        <v>39021</v>
      </c>
      <c r="F3" s="143">
        <v>45973.697500000002</v>
      </c>
      <c r="G3" s="105">
        <f t="shared" ca="1" si="0"/>
        <v>3.0482523143291473E-2</v>
      </c>
      <c r="H3" s="143">
        <v>45973.679814814815</v>
      </c>
      <c r="I3" s="141" t="str">
        <f>IFERROR(VLOOKUP(D3,DB!A:F,6,0),"")</f>
        <v>SCECO</v>
      </c>
      <c r="J3" s="141" t="str">
        <f>IFERROR(VLOOKUP(D3,DB!A:G,7,0),"")</f>
        <v>Vandalized</v>
      </c>
      <c r="K3" s="144" t="s">
        <v>39122</v>
      </c>
      <c r="L3" s="145" t="str">
        <f>IFERROR(VLOOKUP(D3,DB!A:I,9,0),"")</f>
        <v>Latis</v>
      </c>
    </row>
    <row r="4" spans="1:16382" ht="31.5" customHeight="1">
      <c r="A4" s="140"/>
      <c r="B4" s="141" t="str">
        <f>IFERROR(VLOOKUP(D4,DB!A:K,11,0),"")</f>
        <v/>
      </c>
      <c r="C4" s="142"/>
      <c r="D4" s="141"/>
      <c r="E4" s="124"/>
      <c r="F4" s="143"/>
      <c r="G4" s="105">
        <f t="shared" ca="1" si="0"/>
        <v>45973.727982523145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45973.727982523145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45973.727982523145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45973.727982523145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45973.727982523145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45973.727982523145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45973.727982523145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45973.727982523145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45973.727982523145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45973.727982523145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45973.727982523145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45973.727982523145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45973.727982523145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45973.727982523145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45973.727982523145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45973.727982523145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45973.727982523145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45973.727982523145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45973.727982523145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45973.727982523145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45973.727982523145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45973.727982523145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45973.727982523145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45973.727982523145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45973.727982523145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45973.727982523145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45973.727982523145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45973.727982523145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45973.727982523145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45973.727982523145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45973.727982523145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45973.727982523145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45973.727982523145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45973.727982523145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45973.727982523145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45973.727982523145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45973.727982523145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45973.727982523145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45973.727982523145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45973.727982523145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45973.727982523145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45973.727982523145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45973.727982523145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45973.727982523145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45973.727982523145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45973.727982523145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45973.727982523145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45973.727982523145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45973.727982523145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45973.727982523145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45973.727982523145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45973.727982523145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45973.727982523145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45973.727982523145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45973.727982523145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45973.727982523145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45973.727982523145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45973.727982523145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45973.727982523145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45973.727982523145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45973.727982523145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45973.727982523145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45973.727982523145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45973.727982523145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45973.727982523145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45973.727982523145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45973.727982523145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45973.727982523145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45973.727982523145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45973.727982523145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45973.727982523145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45973.727982523145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45973.727982523145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45973.727982523145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45973.727982523145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45973.727982523145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45973.727982523145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45973.727982523145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45973.727982523145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45973.727982523145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45973.727982523145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45973.727982523145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45973.727982523145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45973.727982523145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45973.727982523145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45973.727982523145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45973.727982523145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45973.727982523145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45973.727982523145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45973.727982523145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45973.727982523145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45973.727982523145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45973.727982523145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45973.727982523145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45973.727982523145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45973.727982523145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45973.727982523145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45973.727982523145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45973.727982523145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45973.727982523145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45973.727982523145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45973.727982523145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45973.727982523145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45973.727982523145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45973.727982523145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45973.727982523145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45973.727982523145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45973.727982523145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45973.727982523145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45973.727982523145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45973.727982523145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45973.727982523145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45973.727982523145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45973.727982523145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45973.727982523145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45973.727982523145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45973.727982523145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45973.727982523145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45973.727982523145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45973.727982523145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45973.727982523145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45973.727982523145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45973.727982523145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45973.727982523145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45973.727982523145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45973.727982523145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45973.727982523145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45973.727982523145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45973.727982523145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45973.727982523145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45973.727982523145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45973.727982523145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45973.727982523145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45973.727982523145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45973.727982523145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45973.727982523145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45973.727982523145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45973.727982523145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45973.727982523145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45973.727982523145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45973.727982523145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45973.727982523145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45973.727982523145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45973.727982523145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45973.727982523145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45973.727982523145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45973.727982523145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45973.727982523145</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2025-11-12T14:28:19Z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