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47" documentId="13_ncr:1_{F6CB121F-512D-4AA6-A0C1-0FB36C537598}" xr6:coauthVersionLast="47" xr6:coauthVersionMax="47" xr10:uidLastSave="{7FF5D79B-2626-4A17-8692-3A44DE20A38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<sst xmlns="http://schemas.openxmlformats.org/spreadsheetml/2006/main" count="180289" uniqueCount="39129">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</sst>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297.62323749999632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1.0043023148100474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0.10797129629645497</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45960.571663425922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45960.571663425922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45960.571663425922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45960.571663425922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45960.571663425922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45960.571663425922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45960.571663425922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45960.571663425922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45960.571663425922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45960.571663425922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45960.571663425922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45960.571663425922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45960.571663425922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45960.571663425922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45960.571663425922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45960.571663425922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45960.571663425922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45960.571663425922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45960.571663425922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45960.571663425922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45960.571663425922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45960.571663425922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45960.571663425922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45960.571663425922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45960.571663425922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45960.571663425922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45960.571663425922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45960.571663425922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45960.571663425922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45960.571663425922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45960.571663425922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45960.571663425922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45960.571663425922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45960.571663425922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45960.571663425922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45960.571663425922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45960.571663425922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45960.571663425922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45960.571663425922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45960.571663425922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45960.571663425922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45960.571663425922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45960.571663425922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45960.571663425922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45960.571663425922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45960.571663425922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45960.571663425922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45960.571663425922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45960.571663425922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45960.571663425922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45960.571663425922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45960.571663425922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45960.571663425922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45960.571663425922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45960.571663425922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45960.571663425922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45960.571663425922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45960.571663425922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45960.571663425922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45960.571663425922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45960.571663425922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45960.571663425922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45960.571663425922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45960.571663425922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45960.571663425922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45960.571663425922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45960.571663425922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45960.571663425922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45960.571663425922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45960.571663425922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45960.571663425922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45960.571663425922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45960.571663425922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45960.571663425922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45960.571663425922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45960.571663425922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45960.571663425922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45960.571663425922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45960.571663425922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45960.571663425922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45960.571663425922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45960.571663425922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45960.571663425922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45960.571663425922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45960.571663425922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45960.571663425922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45960.571663425922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45960.571663425922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45960.571663425922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45960.571663425922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45960.571663425922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45960.571663425922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45960.571663425922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45960.571663425922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45960.571663425922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45960.571663425922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45960.571663425922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45960.571663425922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45960.571663425922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45960.571663425922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45960.571663425922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45960.571663425922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45960.571663425922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45960.571663425922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45960.571663425922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45960.571663425922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45960.571663425922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45960.571663425922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45960.571663425922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45960.571663425922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45960.571663425922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45960.571663425922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45960.571663425922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45960.571663425922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45960.571663425922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45960.571663425922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45960.571663425922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45960.571663425922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45960.571663425922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45960.571663425922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45960.571663425922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45960.571663425922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45960.571663425922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45960.571663425922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45960.571663425922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45960.571663425922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45960.571663425922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45960.571663425922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45960.571663425922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45960.571663425922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45960.571663425922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45960.571663425922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45960.571663425922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45960.571663425922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45960.571663425922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45960.571663425922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135.57182546296099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1.829580092591641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45960.571663425922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45960.571663425922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45960.571663425922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45960.571663425922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45960.571663425922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45960.571663425922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45960.571663425922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45960.571663425922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45960.571663425922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45960.571663425922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45960.571663425922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45960.571663425922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45960.571663425922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45960.571663425922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45960.571663425922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45960.571663425922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45960.571663425922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45960.571663425922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45960.571663425922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45960.571663425922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45960.571663425922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45960.571663425922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45960.571663425922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45960.571663425922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45960.571663425922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45960.571663425922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45960.571663425922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45960.571663425922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45960.571663425922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45960.571663425922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45960.571663425922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45960.571663425922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45960.571663425922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45960.571663425922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45960.571663425922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45960.571663425922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45960.571663425922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45960.571663425922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45960.571663425922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45960.571663425922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45960.571663425922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45960.571663425922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45960.571663425922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45960.571663425922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45960.571663425922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45960.571663425922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45960.571663425922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45960.571663425922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45960.571663425922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45960.571663425922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45960.571663425922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45960.571663425922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45960.571663425922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45960.571663425922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45960.571663425922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45960.571663425922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45960.571663425922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45960.571663425922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45960.571663425922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45960.571663425922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45960.571663425922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45960.571663425922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45960.571663425922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45960.571663425922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45960.571663425922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45960.571663425922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45960.571663425922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45960.571663425922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45960.571663425922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45960.571663425922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45960.571663425922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45960.571663425922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45960.571663425922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45960.571663425922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45960.571663425922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45960.571663425922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45960.571663425922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45960.571663425922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45960.571663425922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45960.571663425922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45960.571663425922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45960.571663425922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45960.571663425922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45960.571663425922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45960.571663425922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45960.571663425922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45960.571663425922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45960.571663425922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45960.571663425922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45960.571663425922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45960.571663425922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45960.571663425922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45960.571663425922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45960.571663425922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45960.571663425922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45960.571663425922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45960.571663425922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45960.571663425922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45960.571663425922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45960.571663425922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45960.571663425922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45960.571663425922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45960.571663425922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45960.571663425922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45960.571663425922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45960.571663425922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45960.571663425922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45960.571663425922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45960.571663425922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45960.571663425922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45960.571663425922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45960.571663425922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45960.571663425922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45960.571663425922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45960.571663425922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45960.571663425922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45960.571663425922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45960.571663425922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45960.571663425922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45960.571663425922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45960.571663425922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45960.571663425922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45960.571663425922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45960.571663425922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45960.571663425922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45960.571663425922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45960.571663425922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45960.571663425922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45960.571663425922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45960.571663425922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45960.571663425922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45960.571663425922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45960.571663425922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45960.571663425922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45960.571663425922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45960.571663425922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45960.571663425922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45960.571663425922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45960.571663425922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45960.571663425922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45960.571663425922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45960.571663425922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45960.571663425922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45960.571663425922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45960.571663425922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45960.571663425922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45960.571663425922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45960.571663425922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45960.571663425922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45960.571663425922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45960.571663425922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45960.571663425922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45960.571663425922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45960.571663425922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45960.571663425922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45960.571663425922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45960.571663425922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45960.571663425922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45960.571663425922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45960.571663425922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45960.571663425922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45960.571663425922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45960.571663425922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45960.571663425922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45960.571663425922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45960.571663425922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45960.571663425922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45960.571663425922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45960.571663425922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45960.571663425922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45960.571663425922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45960.571663425922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45960.571663425922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45960.571663425922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45960.571663425922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45960.571663425922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45960.571663425922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45960.571663425922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45960.571663425922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45960.571663425922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45960.571663425922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45960.571663425922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45960.571663425922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45960.571663425922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45960.571663425922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45960.571663425922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45960.571663425922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45960.571663425922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45960.571663425922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45960.571663425922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45960.571663425922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45960.571663425922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45960.571663425922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45960.571663425922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45960.571663425922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45960.571663425922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45960.571663425922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45960.571663425922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45960.571663425922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45960.571663425922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45960.571663425922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45960.571663425922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45960.571663425922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45960.571663425922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45960.571663425922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45960.571663425922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45960.571663425922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45960.571663425922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45960.571663425922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45960.571663425922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45960.571663425922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45960.571663425922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45960.571663425922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45960.571663425922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45960.571663425922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45960.571663425922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45960.571663425922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45960.571663425922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45960.571663425922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45960.571663425922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45960.571663425922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45960.571663425922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45960.571663425922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45960.571663425922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45960.571663425922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45960.571663425922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45960.571663425922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45960.571663425922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45960.571663425922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45960.571663425922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45960.571663425922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45960.571663425922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45960.571663425922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45960.571663425922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45960.571663425922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45960.571663425922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45960.571663425922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45960.571663425922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45960.571663425922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45960.571663425922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45960.571663425922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45960.571663425922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45960.571663425922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45960.571663425922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45960.571663425922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45960.571663425922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45960.571663425922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45960.571663425922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45960.571663425922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45960.571663425922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45960.571663425922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45960.571663425922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45960.571663425922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45960.571663425922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45960.571663425922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45960.571663425922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45960.571663425922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45960.571663425922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45960.571663425922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45960.571663425922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45960.571663425922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45960.571663425922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45960.571663425922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45960.571663425922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45960.571663425922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45960.571663425922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45960.571663425922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45960.571663425922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45960.571663425922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45960.571663425922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45960.571663425922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45960.571663425922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45960.571663425922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45960.571663425922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45960.571663425922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45960.571663425922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45960.571663425922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45960.571663425922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45960.571663425922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45960.571663425922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45960.571663425922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45960.571663425922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45960.571663425922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45960.571663425922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45960.571663425922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45960.571663425922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45960.571663425922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45960.571663425922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45960.571663425922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45960.571663425922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45960.571663425922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45960.571663425922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45960.571663425922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45960.571663425922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45960.571663425922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45960.571663425922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45960.571663425922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45960.571663425922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45960.571663425922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45960.571663425922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45960.571663425922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45960.571663425922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45960.571663425922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45960.571663425922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45960.571663425922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45960.571663425922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45960.571663425922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45960.571663425922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45960.571663425922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45960.571663425922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45960.571663425922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45960.571663425922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45960.571663425922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45960.571663425922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45960.571663425922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45960.571663425922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45960.571663425922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45960.571663425922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45960.571663425922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45960.571663425922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45960.571663425922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45960.571663425922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45960.571663425922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45960.571663425922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45960.571663425922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45960.571663425922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45960.571663425922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45960.571663425922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45960.571663425922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45960.571663425922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45960.571663425922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45960.571663425922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45960.571663425922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45960.571663425922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45960.571663425922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45960.571663425922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45960.571663425922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45960.571663425922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45960.571663425922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45960.571663425922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45960.571663425922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45960.571663425922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45960.571663425922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45960.571663425922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45960.571663425922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45960.571663425922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45960.571663425922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45960.571663425922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45960.571663425922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45960.571663425922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45960.571663425922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45960.571663425922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45960.571663425922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45960.571663425922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45960.571663425922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45960.571663425922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45960.571663425922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45960.571663425922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45960.571663425922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45960.571663425922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45960.571663425922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45960.571663425922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45960.571663425922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45960.571663425922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45960.571663425922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45960.571663425922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45960.571663425922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45960.571663425922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45960.571663425922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45960.571663425922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45960.571663425922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45960.571663425922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45960.571663425922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45960.571663425922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45960.571663425922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45960.571663425922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45960.571663425922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45960.571663425922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45960.571663425922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45960.571663425922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45960.571663425922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45960.571663425922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45960.571663425922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45960.571663425922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45960.571663425922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45960.571663425922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45960.571663425922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45960.571663425922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45960.571663425922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45960.571663425922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45960.571663425922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45960.571663425922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45960.571663425922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45960.571663425922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45960.571663425922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45960.571663425922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45960.571663425922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45960.571663425922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45960.571663425922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45960.571663425922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45960.571663425922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45960.571663425922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45960.571663425922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45960.571663425922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45960.571663425922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45960.571663425922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45960.571663425922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45960.571663425922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45960.571663425922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45960.571663425922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45960.571663425922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45960.571663425922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45960.571663425922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45960.571663425922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45960.571663425922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45960.571663425922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45960.571663425922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45960.571663425922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45960.571663425922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45960.571663425922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45960.571663425922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45960.571663425922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45960.571663425922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45960.571663425922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45960.571663425922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45960.571663425922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45960.571663425922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45960.571663425922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45960.571663425922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45960.571663425922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45960.571663425922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45960.571663425922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45960.571663425922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45960.571663425922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45960.571663425922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45960.571663425922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45960.571663425922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45960.571663425922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45960.571663425922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45960.571663425922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45960.571663425922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45960.571663425922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45960.571663425922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45960.571663425922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45960.571663425922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45960.571663425922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45960.571663425922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45960.571663425922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45960.571663425922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45960.571663425922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45960.571663425922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45960.571663425922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45960.571663425922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45960.571663425922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45960.571663425922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45960.571663425922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45960.571663425922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45960.571663425922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45960.571663425922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45960.571663425922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45960.571663425922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45960.571663425922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45960.571663425922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45960.571663425922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45960.571663425922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45960.571663425922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45960.571663425922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45960.571663425922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45960.571663425922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45960.571663425922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45960.571663425922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45960.571663425922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45960.571663425922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45960.571663425922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45960.571663425922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45960.571663425922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45960.571663425922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45960.571663425922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45960.571663425922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45960.571663425922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45960.571663425922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45960.571663425922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45960.571663425922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45960.571663425922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45960.571663425922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45960.571663425922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45960.571663425922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45960.571663425922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45960.571663425922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45960.571663425922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45960.571663425922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45960.571663425922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45960.571663425922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45960.571663425922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45960.571663425922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45960.571663425922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45960.571663425922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45960.571663425922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45960.571663425922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45960.571663425922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45960.571663425922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45960.571663425922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45960.571663425922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45960.571663425922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45960.571663425922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45960.571663425922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45960.571663425922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45960.571663425922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45960.571663425922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45960.571663425922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45960.571663425922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45960.571663425922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45960.571663425922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45960.571663425922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45960.571663425922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45960.571663425922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45960.571663425922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45960.571663425922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45960.571663425922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45960.571663425922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45960.571663425922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45960.571663425922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45960.571663425922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45960.571663425922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45960.571663425922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45960.571663425922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45960.571663425922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45960.571663425922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45960.571663425922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45960.571663425922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45960.571663425922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45960.571663425922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45960.571663425922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45960.571663425922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45960.571663425922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45960.571663425922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45960.571663425922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45960.571663425922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45960.571663425922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45960.571663425922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45960.571663425922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45960.571663425922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45960.571663425922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45960.571663425922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45960.571663425922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45960.571663425922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45960.571663425922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45960.571663425922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45960.571663425922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45960.571663425922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45960.571663425922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45960.571663425922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45960.571663425922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45960.571663425922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45960.571663425922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45960.571663425922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45960.571663425922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45960.571663425922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45960.571663425922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45960.571663425922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45960.571663425922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45960.571663425922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45960.571663425922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45960.571663425922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45960.571663425922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45960.571663425922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45960.571663425922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45960.571663425922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45960.571663425922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45960.571663425922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45960.571663425922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45960.571663425922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45960.571663425922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45960.571663425922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45960.571663425922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45960.571663425922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45960.571663425922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45960.571663425922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45960.571663425922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45960.571663425922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45960.571663425922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45960.571663425922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45960.571663425922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45960.571663425922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45960.571663425922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45960.571663425922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45960.571663425922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45960.571663425922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45960.571663425922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45960.571663425922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45960.571663425922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45960.571663425922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45960.571663425922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45960.571663425922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45960.571663425922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45960.571663425922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45960.571663425922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45960.571663425922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45960.571663425922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45960.571663425922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45960.571663425922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45960.571663425922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45960.571663425922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45960.571663425922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45960.571663425922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45960.571663425922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45960.571663425922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45960.571663425922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45960.571663425922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45960.571663425922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45960.571663425922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45960.571663425922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45960.571663425922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45960.571663425922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45960.571663425922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45960.571663425922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45960.571663425922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45960.571663425922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45960.571663425922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45960.571663425922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45960.571663425922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45960.571663425922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45960.571663425922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45960.571663425922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45960.571663425922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45960.571663425922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45960.571663425922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45960.571663425922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45960.571663425922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45960.571663425922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45960.571663425922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45960.571663425922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45960.571663425922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45960.571663425922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45960.571663425922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45960.571663425922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45960.571663425922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45960.571663425922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45960.571663425922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45960.571663425922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45960.571663425922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45960.571663425922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45960.571663425922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45960.571663425922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45960.571663425922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45960.571663425922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45960.571663425922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45960.571663425922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45960.571663425922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45960.571663425922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45960.571663425922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45960.571663425922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45960.571663425922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45960.571663425922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45960.571663425922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45960.571663425922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45960.571663425922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45960.571663425922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45960.571663425922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45960.571663425922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45960.571663425922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45960.571663425922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45960.571663425922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45960.571663425922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45960.571663425922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45960.571663425922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45960.571663425922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45960.571663425922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45960.571663425922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45960.571663425922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45960.571663425922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45960.571663425922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45960.571663425922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45960.571663425922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45960.571663425922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45960.571663425922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45960.571663425922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45960.571663425922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45960.571663425922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45960.571663425922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45960.571663425922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45960.571663425922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45960.571663425922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45960.571663425922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45960.571663425922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45960.571663425922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45960.571663425922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45960.571663425922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45960.571663425922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45960.571663425922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45960.571663425922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45960.571663425922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45960.571663425922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45960.571663425922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45960.571663425922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45960.571663425922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45960.571663425922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45960.571663425922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45960.571663425922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45960.571663425922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45960.571663425922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45960.571663425922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45960.571663425922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45960.571663425922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45960.571663425922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45960.571663425922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45960.571663425922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45960.571663425922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45960.571663425922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45960.571663425922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45960.571663425922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45960.571663425922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45960.571663425922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45960.571663425922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45960.571663425922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45960.571663425922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45960.571663425922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45960.571663425922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45960.571663425922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45960.571663425922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45960.571663425922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45960.571663425922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45960.571663425922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45960.571663425922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45960.571663425922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45960.571663425922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45960.571663425922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45960.571663425922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45960.571663425922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45960.571663425922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45960.571663425922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45960.571663425922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45960.571663425922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45960.571663425922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45960.571663425922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45960.571663425922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45960.571663425922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45960.571663425922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45960.571663425922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45960.571663425922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45960.571663425922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45960.571663425922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45960.571663425922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45960.571663425922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45960.571663425922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45960.571663425922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45960.571663425922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45960.571663425922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45960.571663425922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45960.571663425922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45960.571663425922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45960.571663425922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45960.571663425922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45960.571663425922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45960.571663425922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45960.571663425922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45960.571663425922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45960.571663425922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45960.571663425922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45960.571663425922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45960.571663425922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45960.571663425922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45960.571663425922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45960.571663425922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45960.571663425922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45960.571663425922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45960.571663425922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45960.571663425922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45960.571663425922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45960.571663425922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45960.571663425922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45960.571663425922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45960.571663425922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45960.571663425922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45960.571663425922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45960.571663425922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45960.571663425922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45960.571663425922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45960.571663425922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45960.571663425922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45960.571663425922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45960.571663425922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45960.571663425922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45960.571663425922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45960.571663425922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45960.571663425922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45960.571663425922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45960.571663425922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45960.571663425922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45960.571663425922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45960.571663425922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45960.571663425922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45960.571663425922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45960.571663425922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45960.571663425922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45960.571663425922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45960.571663425922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45960.571663425922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45960.571663425922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45960.571663425922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45960.571663425922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45960.571663425922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45960.571663425922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45960.571663425922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45960.571663425922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45960.571663425922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45960.571663425922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45960.571663425922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45960.571663425922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45960.571663425922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45960.571663425922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45960.571663425922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45960.571663425922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45960.571663425922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45960.571663425922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45960.571663425922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45960.571663425922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45960.571663425922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45960.571663425922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45960.571663425922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45960.571663425922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45960.571663425922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45960.571663425922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45960.571663425922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45960.571663425922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45960.571663425922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45960.571663425922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45960.571663425922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45960.571663425922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45960.571663425922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45960.571663425922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45960.571663425922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45960.571663425922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45960.571663425922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45960.571663425922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45960.571663425922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45960.571663425922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45960.571663425922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45960.571663425922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45960.571663425922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45960.571663425922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45960.571663425922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45960.571663425922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45960.571663425922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45960.571663425922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45960.571663425922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45960.571663425922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45960.571663425922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45960.571663425922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45960.571663425922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45960.571663425922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45960.571663425922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45960.571663425922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45960.571663425922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45960.571663425922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45960.571663425922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45960.571663425922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45960.571663425922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45960.571663425922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45960.571663425922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45960.571663425922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45960.571663425922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45960.571663425922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45960.571663425922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45960.571663425922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45960.571663425922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45960.571663425922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45960.571663425922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45960.571663425922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45960.571663425922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45960.571663425922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45960.571663425922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45960.571663425922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45960.571663425922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45960.571663425922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45960.571663425922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45960.571663425922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45960.571663425922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45960.571663425922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45960.571663425922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45960.571663425922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45960.571663425922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45960.571663425922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45960.571663425922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45960.571663425922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45960.571663425922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45960.571663425922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45960.571663425922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45960.571663425922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45960.571663425922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45960.571663425922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45960.571663425922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45960.571663425922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45960.571663425922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45960.571663425922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45960.571663425922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45960.571663425922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45960.571663425922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45960.571663425922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45960.571663425922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45960.571663425922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45960.571663425922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45960.571663425922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45960.571663425922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45960.571663425922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45960.571663425922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45960.571663425922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45960.571663425922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45960.571663425922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45960.571663425922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45960.571663425922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45960.571663425922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45960.571663425922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45960.571663425922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45960.571663425922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45960.571663425922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45960.571663425922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45960.571663425922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45960.571663425922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45960.571663425922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45960.571663425922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45960.571663425922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45960.571663425922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45960.571663425922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45960.571663425922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45960.571663425922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45960.571663425922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45960.571663425922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45960.571663425922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45960.571663425922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45960.571663425922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45960.571663425922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45960.571663425922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45960.571663425922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45960.571663425922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45960.571663425922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45960.571663425922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45960.571663425922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45960.571663425922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45960.571663425922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45960.571663425922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45960.571663425922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45960.571663425922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45960.571663425922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45960.571663425922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45960.571663425922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45960.571663425922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45960.571663425922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45960.571663425922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45960.571663425922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45960.571663425922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45960.571663425922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45960.571663425922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45960.571663425922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45960.571663425922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45960.571663425922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45960.571663425922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45960.571663425922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45960.571663425922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45960.571663425922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45960.571663425922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45960.571663425922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45960.571663425922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45960.571663425922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45960.571663425922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45960.571663425922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45960.571663425922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45960.571663425922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45960.571663425922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45960.571663425922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45960.571663425922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45960.571663425922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45960.571663425922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45960.571663425922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45960.571663425922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45960.571663425922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45960.571663425922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45960.571663425922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45960.571663425922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45960.571663425922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45960.571663425922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45960.571663425922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45960.571663425922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45960.571663425922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45960.571663425922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45960.571663425922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45960.571663425922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45960.571663425922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45960.571663425922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45960.571663425922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45960.571663425922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45960.571663425922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45960.571663425922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45960.571663425922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45960.571663425922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45960.571663425922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45960.571663425922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45960.571663425922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45960.571663425922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45960.571663425922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45960.571663425922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45960.571663425922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45960.571663425922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45960.571663425922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45960.571663425922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45960.571663425922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45960.571663425922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45960.571663425922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45960.571663425922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45960.571663425922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45960.571663425922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45960.571663425922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45960.571663425922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45960.571663425922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45960.571663425922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45960.571663425922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45960.571663425922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45960.571663425922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45960.571663425922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45960.571663425922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45960.571663425922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45960.571663425922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45960.571663425922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45960.571663425922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45960.571663425922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45960.571663425922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45960.571663425922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45960.571663425922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45960.571663425922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45960.571663425922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45960.571663425922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45960.571663425922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45960.571663425922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45960.571663425922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45960.571663425922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45960.571663425922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45960.571663425922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45960.571663425922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45960.571663425922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45960.571663425922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45960.571663425922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45960.571663425922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45960.571663425922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45960.571663425922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45960.571663425922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45960.571663425922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45960.571663425922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45960.571663425922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45960.571663425922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45960.571663425922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45960.571663425922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45960.571663425922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45960.571663425922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45960.571663425922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45960.571663425922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45960.571663425922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45960.571663425922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45960.571663425922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45960.571663425922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45960.571663425922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45960.571663425922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45960.571663425922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45960.571663425922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45960.571663425922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45960.571663425922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45960.571663425922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45960.571663425922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45960.571663425922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45960.571663425922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45960.571663425922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45960.571663425922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45960.571663425922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45960.571663425922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45960.571663425922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45960.571663425922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45960.571663425922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45960.571663425922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45960.571663425922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45960.571663425922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45960.571663425922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45960.571663425922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45960.571663425922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45960.571663425922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45960.571663425922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45960.571663425922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45960.571663425922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45960.571663425922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45960.571663425922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45960.571663425922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45960.571663425922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45960.571663425922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45960.571663425922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45960.571663425922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45960.571663425922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45960.571663425922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45960.571663425922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45960.571663425922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45960.571663425922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45960.571663425922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45960.571663425922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45960.571663425922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45960.571663425922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45960.571663425922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45960.571663425922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45960.571663425922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45960.571663425922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45960.571663425922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45960.571663425922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45960.571663425922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45960.571663425922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45960.571663425922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45960.571663425922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45960.571663425922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45960.571663425922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45960.571663425922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45960.571663425922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45960.571663425922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45960.571663425922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45960.571663425922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45960.571663425922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45960.571663425922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45960.571663425922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45960.571663425922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45960.571663425922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45960.571663425922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45960.571663425922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45960.571663425922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45960.571663425922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45960.571663425922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45960.571663425922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45960.571663425922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45960.571663425922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45960.571663425922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45960.571663425922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45960.571663425922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45960.571663425922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45960.571663425922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45960.571663425922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45960.571663425922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45960.571663425922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45960.571663425922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45960.571663425922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45960.571663425922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45960.571663425922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45960.571663425922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45960.571663425922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45960.571663425922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45960.571663425922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45960.571663425922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45960.571663425922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45960.571663425922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45960.571663425922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45960.571663425922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45960.571663425922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45960.571663425922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45960.571663425922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45960.571663425922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45960.571663425922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45960.571663425922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45960.571663425922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45960.571663425922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45960.571663425922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45960.571663425922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45960.571663425922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45960.571663425922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45960.571663425922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45960.571663425922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45960.571663425922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45960.571663425922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45960.571663425922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45960.571663425922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45960.571663425922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45960.571663425922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45960.571663425922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45960.571663425922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45960.571663425922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45960.571663425922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45960.571663425922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45960.571663425922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45960.571663425922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45960.571663425922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45960.571663425922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45960.571663425922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45960.571663425922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45960.571663425922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45960.571663425922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45960.571663425922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45960.571663425922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45960.571663425922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45960.571663425922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45960.571663425922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45960.571663425922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45960.571663425922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45960.571663425922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45960.571663425922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45960.571663425922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45960.571663425922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45960.571663425922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45960.571663425922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45960.571663425922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45960.571663425922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45960.571663425922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45960.571663425922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45960.571663425922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45960.571663425922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45960.571663425922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45960.571663425922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45960.571663425922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45960.571663425922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45960.571663425922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45960.571663425922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45960.571663425922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45960.571663425922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45960.571663425922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45960.571663425922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45960.571663425922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45960.571663425922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45960.571663425922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45960.571663425922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45960.571663425922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45960.571663425922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45960.571663425922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45960.571663425922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45960.571663425922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45960.571663425922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45960.571663425922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45960.571663425922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45960.571663425922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45960.571663425922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45960.571663425922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45960.571663425922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45960.571663425922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45960.571663425922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45960.571663425922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45960.571663425922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45960.571663425922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45960.571663425922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45960.571663425922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45960.571663425922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45960.571663425922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45960.571663425922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45960.571663425922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45960.571663425922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45960.571663425922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45960.571663425922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45960.571663425922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45960.571663425922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45960.571663425922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45960.571663425922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45960.571663425922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45960.571663425922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45960.571663425922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45960.571663425922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45960.571663425922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45960.571663425922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45960.571663425922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45960.571663425922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45960.571663425922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45960.571663425922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45960.571663425922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45960.571663425922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45960.571663425922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45960.571663425922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45960.571663425922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45960.571663425922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45960.571663425922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45960.571663425922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257.09094583332626</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0.17557546296302462</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45960.571663425922</v>
      </c>
      <c r="H4" s="123">
        <v>45960.387592592589</v>
      </c>
      <c r="I4" s="119" t="str">
        <f>IFERROR(VLOOKUP(D4,DB!A:F,6,0),"")</f>
        <v>SCECO</v>
      </c>
      <c r="J4" s="119" t="str">
        <f>IFERROR(VLOOKUP(D4,DB!A:G,7,0),"")</f>
        <v>Dead</v>
      </c>
      <c r="K4" s="125" t="s">
        <v>39116</v>
      </c>
      <c r="L4" s="121" t="str">
        <f>IFERROR(VLOOKUP(D4,DB!A:I,9,0),"")</f>
        <v>Latis</v>
      </c>
    </row>
    <row r="5" spans="1:16" ht="15" customHeight="1">
      <c r="A5" s="172" t="s">
        <v>39117</v>
      </c>
      <c r="B5" s="119" t="str">
        <f>IFERROR(VLOOKUP(D5,DB!A:K,11,0),"")</f>
        <v>R4</v>
      </c>
      <c r="C5" s="120">
        <v>5</v>
      </c>
      <c r="D5" s="94" t="s">
        <v>34910</v>
      </c>
      <c r="E5" s="98" t="s">
        <v>39104</v>
      </c>
      <c r="F5" s="123">
        <v>45960.537083333336</v>
      </c>
      <c r="G5" s="124">
        <f ca="1">IFERROR(NOW()-F5,"")</f>
        <v>3.4580092586111277E-2</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4.6790740736469161E-2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45960.571663425922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45960.571663425922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45960.571663425922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45960.571663425922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45960.571663425922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45960.571663425922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45960.571663425922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45960.571663425922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45960.571663425922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45960.571663425922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45960.571663425922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45960.571663425922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45960.571663425922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45960.571663425922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45960.571663425922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c r="F22" s="123"/>
      <c r="G22" s="124">
        <f ca="1">IFERROR(NOW()-F22,"")</f>
        <v>45960.571663425922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45960.571663425922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45960.571663425922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45960.571663425922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45960.571663425922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45960.571663425922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45960.571663425922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45960.571663425922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45960.571663425922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45960.571663425922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45960.571663425922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45960.571663425922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45960.571663425922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45960.571663425922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45960.571663425922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45960.571663425922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45960.571663425922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45960.571663425922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45960.571663425922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45960.571663425922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45960.571663425922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45960.571663425922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45960.571663425922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45960.571663425922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45960.571663425922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45960.571663425922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45960.571663425922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45960.571663425922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45960.571663425922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45960.571663425922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45960.571663425922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45960.571663425922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45960.571663425922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45960.571663425922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45960.571663425922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45960.571663425922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45960.571663425922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45960.571663425922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45960.571663425922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45960.571663425922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45960.571663425922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45960.571663425922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45960.571663425922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45960.571663425922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45960.571663425922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45960.571663425922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45960.571663425922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45960.571663425922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45960.571663425922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45960.571663425922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45960.571663425922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45960.571663425922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45960.571663425922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45960.571663425922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45960.571663425922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45960.571663425922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45960.571663425922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45960.571663425922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45960.571663425922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45960.571663425922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45960.571663425922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45960.571663425922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45960.571663425922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45960.571663425922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45960.571663425922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45960.571663425922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45960.571663425922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45960.571663425922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45960.571663425922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45960.571663425922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45960.571663425922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45960.571663425922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45960.571663425922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45960.571663425922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45960.571663425922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45960.571663425922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45960.571663425922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45960.571663425922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45960.571663425922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45960.571663425922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45960.571663425922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45960.571663425922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45960.571663425922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45960.571663425922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45960.571663425922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45960.571663425922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45960.571663425922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45960.571663425922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45960.571663425922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45960.571663425922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45960.571663425922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45960.571663425922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45960.571663425922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45960.571663425922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45960.571663425922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45960.571663425922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45960.571663425922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45960.571663425922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45960.571663425922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45960.571663425922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45960.571663425922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45960.571663425922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45960.571663425922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45960.571663425922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45960.571663425922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45960.571663425922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45960.571663425922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45960.571663425922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45960.571663425922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45960.571663425922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45960.571663425922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45960.571663425922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45960.571663425922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45960.571663425922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45960.571663425922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45960.571663425922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45960.571663425922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45960.571663425922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45960.571663425922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45960.571663425922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45960.571663425922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45960.571663425922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45960.571663425922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45960.571663425922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45960.571663425922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45960.571663425922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45960.571663425922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45960.571663425922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45960.571663425922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45960.571663425922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45960.571663425922</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45960.571663425922</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21 E23: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68.739603240734141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34.382786111105816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11.910552314810047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45960.571663425922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45960.571663425922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45960.571663425922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45960.571663425922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45960.571663425922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45960.571663425922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45960.571663425922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45960.571663425922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45960.571663425922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45960.571663425922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45960.571663425922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45960.571663425922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45960.571663425922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45960.571663425922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45960.571663425922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45960.571663425922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45960.571663425922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45960.571663425922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45960.571663425922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45960.571663425922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45960.571663425922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45960.571663425922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45960.571663425922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45960.571663425922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45960.571663425922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45960.571663425922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45960.571663425922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45960.571663425922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45960.571663425922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45960.571663425922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45960.571663425922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45960.571663425922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45960.571663425922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45960.571663425922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45960.571663425922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45960.571663425922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45960.571663425922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45960.571663425922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45960.571663425922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45960.571663425922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45960.571663425922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45960.571663425922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45960.571663425922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45960.571663425922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45960.571663425922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45960.571663425922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45960.571663425922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45960.571663425922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45960.571663425922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45960.571663425922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45960.571663425922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45960.571663425922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45960.571663425922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45960.571663425922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45960.571663425922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45960.571663425922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45960.571663425922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45960.571663425922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45960.571663425922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45960.571663425922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45960.571663425922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45960.571663425922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45960.571663425922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45960.571663425922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45960.571663425922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45960.571663425922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45960.571663425922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45960.571663425922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45960.571663425922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45960.571663425922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45960.571663425922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45960.571663425922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45960.571663425922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45960.571663425922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45960.571663425922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45960.571663425922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45960.571663425922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45960.571663425922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45960.571663425922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45960.571663425922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45960.571663425922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45960.571663425922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45960.571663425922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45960.571663425922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45960.571663425922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45960.571663425922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45960.571663425922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45960.571663425922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45960.571663425922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45960.571663425922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45960.571663425922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45960.571663425922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45960.571663425922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45960.571663425922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45960.571663425922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45960.571663425922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45960.571663425922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45960.571663425922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45960.571663425922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45960.571663425922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45960.571663425922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45960.571663425922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45960.571663425922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45960.571663425922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45960.571663425922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45960.571663425922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45960.571663425922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45960.571663425922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45960.571663425922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45960.571663425922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45960.571663425922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45960.571663425922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45960.571663425922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45960.571663425922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45960.571663425922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45960.571663425922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45960.571663425922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45960.571663425922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45960.571663425922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45960.571663425922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45960.571663425922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45960.571663425922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45960.571663425922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45960.571663425922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45960.571663425922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45960.571663425922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45960.571663425922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45960.571663425922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45960.571663425922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45960.571663425922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45960.571663425922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45960.571663425922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45960.571663425922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45960.571663425922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45960.571663425922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45960.571663425922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45960.571663425922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45960.571663425922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45960.571663425922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45960.571663425922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45960.571663425922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45960.571663425922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45960.571663425922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45960.571663425922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45960.571663425922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45960.571663425922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45960.571663425922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45960.571663425922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45960.571663425922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45960.571663425922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45960.571663425922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45960.571663425922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45960.571663425922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45960.571663425922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45960.571663425922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45960.571663425922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45960.571663425922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45960.571663425922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45960.571663425922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45960.571663425922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45960.571663425922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45960.571663425922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45960.571663425922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45960.571663425922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45960.571663425922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45960.571663425922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45960.571663425922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45960.571663425922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45960.571663425922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45960.571663425922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45960.571663425922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45960.571663425922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45960.571663425922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45960.571663425922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45960.571663425922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45960.571663425922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45960.571663425922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45960.571663425922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45960.571663425922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45960.571663425922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45960.571663425922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45960.571663425922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45960.571663425922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45960.571663425922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45960.571663425922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45960.571663425922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45960.571663425922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45960.571663425922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45960.571663425922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45960.571663425922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45960.571663425922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45960.571663425922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45960.571663425922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45960.571663425922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45960.571663425922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45960.571663425922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45960.571663425922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45960.571663425922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45960.571663425922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45960.571663425922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45960.571663425922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45960.571663425922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45960.571663425922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45960.571663425922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45960.571663425922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45960.571663425922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45960.571663425922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45960.571663425922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45960.571663425922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45960.571663425922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45960.571663425922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45960.571663425922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45960.571663425922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45960.571663425922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45960.571663425922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45960.571663425922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45960.571663425922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45960.571663425922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45960.571663425922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45960.571663425922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45960.571663425922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45960.571663425922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45960.571663425922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45960.571663425922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45960.571663425922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45960.571663425922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45960.571663425922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45960.571663425922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45960.571663425922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45960.571663425922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45960.571663425922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45960.571663425922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45960.571663425922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45960.571663425922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45960.571663425922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45960.571663425922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45960.571663425922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45960.571663425922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45960.571663425922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45960.571663425922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45960.571663425922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45960.571663425922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45960.571663425922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45960.571663425922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45960.571663425922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45960.571663425922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45960.571663425922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45960.571663425922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45960.571663425922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45960.571663425922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45960.571663425922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45960.571663425922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45960.571663425922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45960.571663425922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45960.571663425922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45960.571663425922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45960.571663425922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45960.571663425922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45960.571663425922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45960.571663425922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45960.571663425922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45960.571663425922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45960.571663425922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45960.571663425922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45960.571663425922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45960.571663425922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45960.571663425922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45960.571663425922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45960.571663425922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45960.571663425922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45960.571663425922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45960.571663425922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45960.571663425922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45960.571663425922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45960.571663425922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45960.571663425922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45960.571663425922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45960.571663425922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45960.571663425922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45960.571663425922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45960.571663425922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45960.571663425922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45960.571663425922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45960.571663425922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45960.571663425922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45960.571663425922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45960.571663425922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45960.571663425922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45960.571663425922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45960.571663425922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45960.571663425922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45960.571663425922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45960.571663425922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45960.571663425922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45960.571663425922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45960.571663425922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45960.571663425922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45960.571663425922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45960.571663425922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45960.571663425922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45960.571663425922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45960.571663425922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45960.571663425922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45960.571663425922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45960.571663425922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45960.571663425922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45960.571663425922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45960.571663425922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45960.571663425922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45960.571663425922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45960.571663425922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45960.571663425922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45960.571663425922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45960.571663425922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45960.571663425922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45960.571663425922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45960.571663425922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45960.571663425922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45960.571663425922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45960.571663425922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45960.571663425922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45960.571663425922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45960.571663425922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45960.571663425922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45960.571663425922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45960.571663425922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45960.571663425922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45960.571663425922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45960.571663425922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45960.571663425922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45960.571663425922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45960.571663425922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45960.571663425922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45960.571663425922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45960.571663425922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45960.571663425922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45960.571663425922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45960.571663425922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45960.571663425922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45960.571663425922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45960.571663425922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45960.571663425922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45960.571663425922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45960.571663425922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45960.571663425922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45960.571663425922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45960.571663425922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45960.571663425922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45960.571663425922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45960.571663425922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45960.571663425922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45960.571663425922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45960.571663425922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45960.571663425922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45960.571663425922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45960.571663425922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45960.571663425922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45960.571663425922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45960.571663425922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45960.571663425922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45960.571663425922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45960.571663425922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45960.571663425922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45960.571663425922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45960.571663425922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45960.571663425922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45960.571663425922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45960.571663425922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45960.571663425922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45960.571663425922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45960.571663425922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45960.571663425922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45960.571663425922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45960.571663425922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45960.571663425922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45960.571663425922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45960.571663425922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45960.571663425922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45960.571663425922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45960.571663425922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45960.571663425922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45960.571663425922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45960.571663425922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45960.571663425922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45960.571663425922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45960.571663425922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45960.571663425922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45960.571663425922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45960.571663425922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45960.571663425922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45960.571663425922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45960.571663425922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45960.571663425922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45960.571663425922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45960.571663425922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45960.571663425922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45960.571663425922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45960.571663425922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45960.571663425922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45960.571663425922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45960.571663425922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45960.571663425922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45960.571663425922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8.1501388885953929E-2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45960.571663425922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45960.571663425922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45960.571663425922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45960.571663425922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45960.571663425922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45960.571663425922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45960.571663425922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45960.571663425922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45960.571663425922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45960.571663425922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45960.571663425922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45960.571663425922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45960.571663425922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45960.571663425922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45960.571663425922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45960.571663425922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45960.571663425922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45960.571663425922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45960.571663425922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45960.571663425922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45960.571663425922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45960.571663425922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45960.571663425922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45960.571663425922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45960.571663425922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45960.571663425922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45960.571663425922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45960.571663425922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45960.571663425922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45960.571663425922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45960.571663425922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45960.571663425922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45960.571663425922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45960.571663425922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45960.571663425922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45960.571663425922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45960.571663425922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45960.571663425922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45960.571663425922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45960.571663425922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45960.571663425922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45960.571663425922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45960.571663425922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45960.571663425922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45960.571663425922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45960.571663425922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45960.571663425922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45960.571663425922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45960.571663425922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45960.571663425922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45960.571663425922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45960.571663425922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45960.571663425922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45960.571663425922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2025-10-30T10:43:15Z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