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69" documentId="120_S{2AC9BD13-BADA-5192-A53E-5A8FF88502F6}" xr6:coauthVersionLast="47" xr6:coauthVersionMax="47" xr10:uidLastSave="{39224D19-22DA-404F-BC62-131CD29B3C6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<sst xmlns="http://schemas.openxmlformats.org/spreadsheetml/2006/main" count="181600" uniqueCount="39215">
  <si>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</si>
  <si>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</si>
  <si>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</si>
  <si>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</si>
  <si>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</si>
  <si>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</si>
  <si>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</si>
  <si>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</si>
  <si>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</si>
  <si>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</si>
  <si>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</si>
  <si>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</si>
  <si>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</si>
  <si>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</si>
  <si>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</si>
  <si>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</si>
  <si>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</si>
  <si>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</si>
  <si>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</si>
  <si>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</si>
  <si>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</si>
  <si>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</si>
  <si>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</si>
  <si>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</si>
  <si>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</si>
  <si>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</si>
  <si>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</si>
  <si>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</si>
  <si>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</si>
  <si>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</si>
  <si>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</si>
  <si>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</si>
  <si>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</si>
  <si>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</si>
  <si>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</si>
  <si>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</si>
  <si>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</si>
  <si>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</si>
  <si>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</si>
  <si>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</si>
  <si>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</si>
  <si>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</si>
  <si>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</si>
  <si>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</si>
  <si>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</si>
  <si>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</si>
  <si>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</si>
  <si>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</si>
  <si>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</si>
  <si>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</si>
  <si>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</si>
  <si>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</si>
  <si>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</si>
  <si>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</si>
  <si>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</si>
  <si>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</si>
  <si>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</si>
  <si>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</si>
  <si>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</si>
  <si>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</si>
  <si>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</si>
  <si>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</si>
  <si>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</si>
  <si>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</si>
  <si>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</si>
  <si>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</si>
  <si>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</si>
  <si>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</si>
  <si>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</si>
  <si>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</si>
  <si>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</si>
  <si>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</si>
  <si>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</si>
  <si>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</si>
  <si>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</si>
  <si>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</si>
  <si>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</si>
  <si>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</si>
  <si>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</si>
  <si>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</si>
  <si>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</si>
  <si>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</si>
  <si>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</si>
  <si>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</si>
  <si>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</si>
  <si>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</si>
  <si>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</si>
  <si>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</si>
  <si>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</si>
  <si>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</si>
  <si>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</si>
  <si>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</si>
  <si>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</si>
  <si>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</si>
  <si>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</si>
  <si>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</si>
  <si>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</si>
  <si>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</si>
  <si>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</si>
  <si>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</si>
  <si>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</si>
  <si>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</si>
  <si>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</si>
  <si>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</si>
  <si>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</si>
  <si>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</si>
  <si>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</si>
  <si>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</si>
  <si>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</si>
  <si>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</si>
  <si>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</si>
  <si>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</si>
  <si>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</si>
  <si>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</si>
  <si>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</si>
  <si>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</si>
  <si>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</si>
  <si>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</si>
  <si>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</si>
  <si>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</si>
  <si>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</si>
  <si>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</si>
  <si>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</si>
  <si>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</si>
  <si>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</si>
  <si>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</si>
  <si>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</si>
  <si>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</si>
  <si>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</si>
  <si>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</si>
  <si>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</si>
  <si>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</si>
  <si>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</si>
  <si>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</si>
  <si>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</si>
  <si>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</si>
  <si>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</si>
  <si>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</si>
  <si>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</si>
  <si>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</si>
  <si>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</si>
  <si>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</si>
  <si>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</si>
  <si>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</si>
  <si>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</si>
  <si>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</si>
  <si>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</si>
  <si>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</si>
  <si>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</si>
  <si>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</si>
  <si>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</si>
  <si>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</si>
  <si>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</si>
  <si>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</si>
  <si>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</si>
  <si>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</si>
  <si>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</si>
  <si>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</si>
  <si>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</si>
  <si>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</si>
  <si>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</si>
  <si>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</si>
  <si>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</si>
  <si>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</si>
  <si>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</si>
  <si>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</si>
  <si>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</si>
  <si>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</si>
  <si>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</si>
  <si>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</si>
  <si>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</si>
  <si>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</si>
  <si>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</si>
  <si>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</si>
  <si>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</si>
  <si>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</si>
  <si>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</si>
  <si>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</si>
  <si>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</si>
  <si>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</si>
  <si>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</si>
  <si>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</si>
  <si>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</si>
  <si>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</si>
  <si>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</si>
  <si>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</si>
  <si>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</si>
  <si>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</si>
  <si>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</si>
  <si>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</si>
  <si>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</si>
  <si>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</si>
  <si>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</si>
  <si>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</si>
  <si>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</si>
  <si>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</si>
  <si>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</si>
  <si>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</si>
  <si>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</si>
  <si>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</si>
  <si>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</si>
  <si>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</si>
  <si>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</si>
  <si>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</si>
  <si>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</si>
  <si>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</si>
  <si>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</si>
  <si>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</si>
  <si>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</si>
  <si>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</si>
  <si>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</si>
  <si>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</si>
  <si>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</si>
  <si>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</si>
  <si>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</si>
  <si>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</si>
  <si>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</si>
  <si>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</si>
  <si>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</si>
  <si>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</si>
  <si>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</si>
  <si>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</si>
  <si>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</si>
  <si>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</si>
  <si>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</si>
  <si>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</si>
  <si>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</si>
  <si>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</si>
  <si>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</si>
  <si>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</si>
  <si>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</si>
  <si>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</si>
  <si>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</si>
  <si>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</si>
  <si>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</si>
  <si>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</si>
  <si>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</si>
  <si>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</si>
  <si>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</si>
  <si>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</si>
  <si>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</si>
  <si>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</si>
  <si>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</si>
  <si>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</si>
  <si>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</si>
  <si>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</si>
  <si>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</si>
  <si>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</si>
  <si>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</si>
  <si>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</si>
  <si>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</si>
  <si>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</si>
  <si>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</si>
  <si>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</si>
  <si>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</si>
  <si>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</si>
  <si>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</si>
  <si>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</si>
  <si>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</si>
  <si>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</si>
  <si>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</si>
  <si>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</si>
  <si>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</si>
  <si>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</si>
  <si>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</si>
  <si>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</si>
  <si>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</si>
  <si>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</si>
  <si>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</si>
  <si>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</si>
  <si>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</si>
  <si>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</si>
  <si>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</si>
  <si>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</si>
  <si>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</si>
  <si>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</si>
  <si>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</si>
  <si>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</si>
  <si>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</si>
  <si>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</si>
  <si>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</si>
  <si>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</si>
  <si>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</si>
  <si>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</si>
  <si>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</si>
  <si>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</si>
  <si>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</si>
  <si>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</si>
  <si>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</si>
  <si>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</si>
  <si>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</si>
  <si>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</si>
  <si>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</si>
  <si>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</si>
  <si>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</si>
  <si>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</si>
  <si>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</si>
  <si>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</si>
  <si>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</si>
  <si>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</si>
  <si>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</si>
  <si>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</si>
  <si>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</si>
  <si>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</si>
  <si>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</si>
  <si>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</si>
  <si>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</si>
  <si>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</si>
  <si>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</si>
  <si>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</si>
  <si>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</si>
  <si>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</si>
  <si>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</si>
  <si>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</si>
  <si>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</si>
  <si>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</si>
  <si>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</si>
  <si>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</si>
  <si>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</si>
  <si>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</si>
  <si>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</si>
  <si>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</si>
  <si>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</si>
  <si>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</si>
  <si>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</si>
  <si>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</si>
  <si>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</si>
  <si>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</si>
  <si>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</si>
  <si>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</si>
  <si>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</si>
  <si>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</si>
  <si>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</si>
  <si>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</si>
  <si>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</si>
  <si>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</si>
  <si>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</si>
  <si>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</si>
  <si>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</si>
  <si>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</si>
  <si>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</si>
  <si>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</si>
  <si>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</si>
  <si>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</si>
  <si>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</si>
  <si>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</si>
  <si>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</si>
  <si>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</si>
  <si>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</si>
  <si>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</si>
  <si>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</si>
  <si>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</si>
  <si>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</si>
  <si>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</si>
  <si>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</si>
  <si>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</si>
  <si>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</si>
  <si>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</si>
  <si>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</si>
  <si>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</si>
  <si>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</si>
  <si>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</si>
  <si>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</si>
  <si>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</si>
  <si>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</si>
  <si>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</si>
  <si>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</si>
  <si>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</si>
  <si>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</si>
  <si>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</si>
  <si>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</si>
  <si>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</si>
  <si>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</si>
  <si>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</si>
  <si>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</si>
  <si>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</si>
  <si>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</si>
  <si>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</si>
  <si>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</si>
  <si>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</si>
  <si>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</si>
  <si>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</si>
  <si>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</si>
  <si>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</si>
  <si>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</si>
  <si>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</si>
  <si>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</si>
  <si>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</si>
  <si>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</si>
  <si>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</si>
  <si>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</si>
  <si>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</si>
  <si>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</si>
  <si>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</si>
  <si>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</si>
  <si>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</si>
  <si>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</si>
  <si>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</si>
  <si>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</si>
  <si>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</si>
  <si>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</si>
  <si>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</si>
  <si>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</si>
  <si>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</si>
  <si>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</si>
  <si>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</si>
  <si>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</si>
  <si>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</si>
  <si>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</si>
  <si>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</si>
  <si>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</si>
  <si>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</si>
  <si>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</si>
  <si>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</si>
  <si>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</si>
  <si>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</si>
  <si>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</si>
  <si>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</si>
  <si>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</si>
  <si>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</si>
  <si>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</si>
  <si>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</si>
  <si>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</si>
  <si>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</si>
  <si>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</si>
  <si>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</si>
  <si>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</si>
  <si>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</si>
  <si>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</si>
  <si>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</si>
  <si>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</si>
  <si>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</si>
  <si>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</si>
  <si>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</si>
  <si>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</si>
  <si>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</si>
  <si>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</si>
  <si>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</si>
  <si>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</si>
  <si>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</si>
  <si>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</si>
  <si>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</si>
  <si>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</si>
  <si>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</si>
  <si>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</si>
  <si>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</si>
  <si>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</si>
  <si>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</si>
  <si>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</si>
  <si>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</si>
  <si>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</si>
  <si>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</si>
  <si>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</si>
  <si>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</si>
  <si>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</si>
  <si>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</si>
  <si>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</si>
  <si>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</si>
  <si>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</si>
  <si>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</si>
  <si>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</si>
  <si>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</si>
  <si>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</si>
  <si>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</si>
  <si>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</si>
  <si>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</si>
  <si>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</si>
  <si>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</si>
  <si>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</si>
  <si>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</si>
  <si>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</si>
  <si>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</si>
  <si>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</si>
  <si>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</si>
  <si>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</si>
  <si>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</si>
  <si>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</si>
  <si>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</si>
  <si>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</si>
  <si>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</si>
  <si>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</si>
  <si>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</si>
  <si>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</si>
  <si>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</si>
  <si>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</si>
  <si>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</si>
  <si>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</si>
  <si>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</si>
  <si>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</si>
  <si>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</si>
  <si>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</si>
  <si>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</si>
  <si>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</si>
  <si>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</si>
  <si>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</si>
  <si>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</si>
  <si>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</si>
  <si>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</si>
  <si>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</si>
  <si>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</si>
  <si>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</si>
  <si>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</si>
  <si>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</si>
  <si>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</si>
  <si>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</si>
  <si>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</si>
  <si>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</si>
  <si>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</si>
  <si>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</si>
  <si>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</si>
  <si>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</si>
  <si>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</si>
  <si>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</si>
  <si>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</si>
  <si>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</si>
  <si>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</si>
  <si>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</si>
  <si>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</si>
  <si>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</si>
  <si>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</si>
  <si>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</si>
  <si>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</si>
  <si>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</si>
  <si>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</si>
  <si>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</si>
  <si>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</si>
  <si>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</si>
  <si>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</si>
  <si>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</si>
  <si>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</si>
  <si>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</si>
  <si>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</si>
  <si>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</si>
  <si>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</si>
  <si>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</si>
  <si>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</si>
  <si>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</si>
  <si>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</si>
  <si>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</si>
  <si>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</si>
  <si>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</si>
  <si>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</si>
  <si>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</si>
  <si>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</si>
  <si>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</si>
  <si>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</si>
  <si>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</si>
  <si>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</si>
  <si>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</si>
  <si>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</si>
  <si>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</si>
  <si>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</si>
  <si>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</si>
  <si>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</si>
  <si>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</si>
  <si>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</si>
  <si>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</si>
  <si>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</si>
  <si>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</si>
  <si>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</si>
  <si>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</si>
  <si>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</si>
  <si>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</si>
  <si>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</si>
  <si>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</si>
  <si>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</si>
  <si>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</si>
  <si>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</si>
  <si>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</si>
  <si>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</si>
  <si>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</si>
  <si>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</si>
  <si>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</si>
  <si>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</si>
  <si>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</si>
  <si>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</si>
  <si>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</si>
  <si>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</si>
  <si>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</si>
  <si>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</si>
  <si>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</si>
  <si>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</si>
  <si>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</si>
  <si>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</si>
  <si>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</si>
  <si>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</si>
  <si>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</si>
  <si>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</si>
  <si>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</si>
  <si>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</si>
  <si>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</si>
  <si>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</si>
  <si>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</si>
  <si>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</si>
  <si>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</si>
  <si>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</si>
  <si>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</si>
  <si>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</si>
  <si>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</si>
  <si>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</si>
  <si>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</si>
  <si>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</si>
  <si>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</si>
  <si>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</si>
  <si>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</si>
  <si>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</si>
  <si>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</si>
  <si>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</si>
  <si>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</si>
  <si>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</si>
  <si>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</si>
  <si>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</si>
  <si>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</si>
  <si>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</si>
  <si>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</si>
  <si>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</si>
  <si>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</si>
  <si>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</si>
  <si>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</si>
  <si>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</si>
  <si>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</si>
  <si>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</si>
  <si>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</si>
  <si>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</si>
  <si>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</si>
  <si>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</si>
  <si>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</si>
  <si>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</si>
  <si>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</si>
  <si>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</si>
  <si>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</si>
  <si>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</si>
  <si>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</si>
  <si>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</si>
  <si>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</si>
  <si>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</si>
  <si>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</si>
  <si>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</si>
  <si>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</si>
  <si>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</si>
  <si>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</si>
  <si>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</si>
  <si>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</si>
  <si>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</si>
  <si>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</si>
  <si>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</si>
  <si>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</si>
  <si>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</si>
  <si>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</si>
  <si>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</si>
  <si>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</si>
  <si>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</si>
  <si>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</si>
  <si>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</si>
  <si>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</si>
  <si>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</si>
  <si>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</si>
  <si>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</si>
  <si>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</si>
  <si>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</si>
  <si>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</si>
  <si>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</si>
  <si>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</si>
  <si>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</si>
  <si>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</si>
  <si>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</si>
  <si>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</si>
  <si>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</si>
  <si>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</si>
  <si>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</si>
  <si>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</si>
  <si>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</si>
  <si>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</si>
  <si>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</si>
  <si>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</si>
  <si>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</si>
  <si>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</si>
  <si>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</si>
  <si>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</si>
  <si>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</si>
  <si>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</si>
  <si>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</si>
  <si>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</si>
  <si>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</si>
  <si>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</si>
  <si>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</si>
  <si>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</si>
  <si>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</si>
  <si>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</si>
  <si>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</si>
  <si>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</si>
  <si>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</si>
  <si>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</si>
  <si>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</si>
  <si>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</si>
  <si>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</si>
  <si>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</si>
  <si>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</si>
  <si>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</si>
  <si>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</si>
  <si>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</si>
  <si>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</si>
  <si>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</si>
  <si>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</si>
  <si>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</si>
  <si>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</si>
  <si>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</si>
  <si>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</si>
  <si>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</si>
  <si>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</si>
  <si>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</si>
  <si>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</si>
  <si>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</si>
  <si>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</si>
  <si>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</si>
  <si>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</si>
  <si>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</si>
  <si>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</si>
  <si>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</si>
  <si>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</si>
  <si>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</si>
  <si>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</si>
  <si>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</si>
  <si>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</si>
  <si>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</si>
  <si>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</si>
  <si>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</si>
  <si>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</si>
  <si>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</si>
  <si>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</si>
  <si>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</si>
  <si>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</si>
  <si>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</si>
  <si>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</si>
  <si>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</si>
  <si>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</si>
  <si>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</si>
  <si>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</si>
  <si>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</si>
  <si>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</si>
  <si>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</si>
  <si>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</si>
  <si>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</si>
  <si>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</si>
  <si>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</si>
  <si>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</si>
  <si>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</si>
  <si>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</si>
  <si>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</si>
  <si>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</si>
  <si>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</si>
  <si>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</si>
  <si>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</si>
  <si>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</si>
  <si>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</si>
  <si>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</si>
  <si>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</si>
  <si>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</si>
  <si>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</si>
  <si>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</si>
  <si>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</si>
  <si>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</si>
  <si>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</si>
  <si>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</si>
  <si>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</si>
  <si>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</si>
  <si>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</si>
  <si>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</si>
  <si>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</si>
  <si>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</si>
  <si>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</si>
  <si>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</si>
  <si>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</si>
  <si>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</si>
  <si>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</si>
  <si>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</si>
  <si>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</si>
  <si>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</si>
  <si>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</si>
  <si>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</si>
  <si>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</si>
  <si>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</si>
  <si>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</si>
  <si>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</si>
  <si>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</si>
  <si>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</si>
  <si>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</si>
  <si>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</si>
  <si>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</si>
  <si>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</si>
  <si>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</si>
  <si>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</si>
  <si>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</si>
  <si>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</si>
  <si>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</si>
  <si>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</si>
  <si>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</si>
  <si>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</si>
  <si>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</si>
  <si>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</si>
  <si>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</si>
  <si>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</si>
  <si>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</si>
  <si>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</si>
  <si>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</si>
  <si>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</si>
  <si>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</si>
  <si>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</si>
  <si>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</si>
  <si>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</si>
  <si>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</si>
  <si>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</si>
  <si>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</si>
  <si>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</si>
  <si>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</si>
  <si>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</si>
  <si>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</si>
  <si>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</si>
  <si>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</si>
  <si>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</si>
  <si>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</si>
  <si>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</si>
  <si>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</si>
  <si>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</si>
  <si>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</si>
  <si>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</si>
  <si>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</si>
  <si>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</si>
  <si>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</si>
  <si>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</si>
  <si>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</si>
  <si>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</si>
  <si>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</si>
  <si>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</si>
  <si>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</si>
  <si>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</si>
  <si>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</si>
  <si>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</si>
  <si>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</si>
  <si>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</si>
  <si>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</si>
  <si>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</si>
  <si>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</si>
  <si>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</si>
  <si>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</si>
  <si>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</si>
  <si>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</si>
  <si>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</si>
  <si>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</si>
  <si>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</si>
  <si>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</si>
  <si>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</si>
  <si>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</si>
  <si>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</si>
  <si>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</si>
  <si>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</si>
  <si>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</si>
  <si>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</si>
  <si>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</si>
  <si>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</si>
  <si>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</si>
  <si>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</si>
  <si>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</si>
  <si>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</si>
  <si>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</si>
  <si>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</si>
  <si>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</si>
  <si>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</si>
  <si>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</si>
  <si>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</si>
  <si>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</si>
  <si>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</si>
  <si>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</si>
  <si>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</si>
  <si>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</si>
  <si>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</si>
  <si>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</si>
  <si>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</si>
  <si>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</si>
  <si>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</si>
  <si>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</si>
  <si>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</si>
  <si>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</si>
  <si>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</si>
  <si>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</si>
  <si>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</si>
  <si>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</si>
  <si>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</si>
  <si>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</si>
  <si>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</si>
  <si>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</si>
  <si>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</si>
  <si>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</si>
  <si>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</si>
  <si>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</si>
  <si>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</si>
  <si>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</si>
  <si>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</si>
  <si>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</si>
  <si>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</si>
  <si>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</si>
  <si>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</si>
  <si>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</si>
  <si>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</si>
  <si>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</si>
  <si>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</si>
  <si>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</si>
  <si>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</si>
  <si>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</si>
  <si>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</si>
  <si>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</si>
  <si>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</si>
  <si>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</si>
  <si>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</si>
  <si>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</si>
  <si>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</si>
  <si>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</si>
  <si>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</si>
  <si>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</si>
  <si>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</si>
  <si>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</si>
  <si>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</si>
  <si>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</si>
  <si>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</si>
  <si>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</si>
  <si>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</si>
  <si>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</si>
  <si>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</si>
  <si>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</si>
  <si>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</si>
  <si>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</si>
  <si>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</si>
  <si>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</si>
  <si>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</si>
  <si>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</si>
  <si>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</si>
  <si>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</si>
  <si>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</si>
  <si>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</si>
  <si>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</si>
  <si>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</si>
  <si>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</si>
  <si>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</si>
  <si>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</si>
  <si>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</si>
  <si>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</si>
  <si>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</si>
  <si>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</si>
  <si>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</si>
  <si>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</si>
  <si>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</si>
  <si>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</si>
  <si>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</si>
  <si>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</si>
  <si>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</si>
  <si>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</si>
  <si>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</si>
  <si>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</si>
  <si>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</si>
  <si>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</si>
  <si>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</si>
  <si>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</si>
  <si>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</si>
  <si>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</si>
  <si>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</si>
  <si>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</si>
  <si>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</si>
  <si>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</si>
  <si>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</si>
  <si>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</si>
  <si>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</si>
  <si>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</si>
  <si>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</si>
  <si>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</si>
  <si>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</si>
  <si>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</si>
  <si>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</si>
  <si>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</si>
  <si>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</si>
  <si>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</si>
  <si>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</si>
  <si>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</si>
  <si>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</si>
  <si>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</si>
  <si>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</si>
  <si>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</si>
  <si>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</si>
  <si>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</si>
  <si>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</si>
  <si>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</si>
  <si>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</si>
  <si>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</si>
  <si>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</si>
  <si>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</si>
  <si>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</si>
  <si>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</si>
  <si>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</si>
  <si>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</si>
  <si>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</si>
  <si>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</si>
  <si>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</si>
  <si>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</si>
  <si>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</si>
  <si>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</si>
  <si>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</si>
  <si>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</si>
  <si>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</si>
  <si>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</si>
  <si>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</si>
  <si>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</si>
  <si>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</si>
  <si>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</si>
  <si>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</si>
  <si>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</si>
  <si>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</si>
  <si>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</si>
  <si>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</si>
  <si>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</si>
  <si>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</si>
  <si>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</si>
  <si>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</si>
  <si>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</si>
  <si>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</si>
  <si>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</si>
  <si>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</si>
  <si>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</si>
  <si>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</si>
  <si>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</si>
  <si>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</si>
  <si>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</si>
  <si>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</si>
  <si>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</si>
  <si>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</si>
  <si>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</si>
  <si>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</si>
  <si>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</si>
  <si>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</si>
  <si>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</si>
  <si>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</si>
  <si>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</si>
  <si>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</si>
  <si>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</si>
  <si>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</si>
  <si>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</si>
  <si>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</si>
  <si>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</si>
  <si>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</si>
  <si>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</si>
  <si>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</si>
  <si>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</si>
  <si>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</si>
  <si>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</si>
  <si>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</si>
  <si>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</si>
  <si>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</si>
  <si>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</si>
  <si>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</si>
  <si>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</si>
  <si>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</si>
  <si>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</si>
  <si>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</si>
  <si>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</si>
  <si>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</si>
  <si>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</si>
  <si>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</si>
  <si>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</si>
  <si>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</si>
  <si>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</si>
  <si>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</si>
  <si>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</si>
  <si>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</si>
  <si>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</si>
  <si>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</si>
  <si>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</si>
  <si>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</si>
  <si>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</si>
  <si>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</si>
  <si>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</si>
  <si>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</si>
  <si>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</si>
  <si>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</si>
  <si>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</si>
  <si>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</si>
  <si>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</si>
  <si>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</si>
  <si>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</si>
  <si>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</si>
  <si>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</si>
  <si>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</si>
  <si>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</si>
  <si>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</si>
  <si>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</si>
  <si>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</si>
  <si>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</si>
  <si>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</si>
  <si>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</si>
  <si>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</si>
  <si>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</si>
  <si>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</si>
  <si>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</si>
  <si>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</si>
  <si>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</si>
  <si>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</si>
  <si>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</si>
  <si>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</si>
  <si>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</si>
  <si>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</si>
  <si>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</si>
  <si>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</si>
  <si>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</si>
  <si>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</si>
  <si>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</si>
  <si>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</si>
  <si>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</si>
  <si>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</si>
  <si>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</si>
  <si>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</si>
  <si>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</si>
  <si>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</si>
  <si>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</si>
  <si>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</si>
  <si>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</si>
  <si>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</si>
  <si>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</si>
  <si>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</si>
  <si>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</si>
  <si>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</si>
  <si>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</si>
  <si>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</si>
  <si>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</si>
  <si>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</si>
  <si>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</si>
  <si>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</si>
  <si>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</si>
  <si>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</si>
  <si>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</si>
  <si>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</si>
  <si>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</si>
  <si>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</si>
  <si>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</si>
  <si>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</si>
  <si>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</si>
  <si>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</si>
  <si>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</si>
  <si>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</si>
  <si>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</si>
  <si>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</si>
  <si>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</si>
  <si>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</si>
  <si>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</si>
  <si>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</si>
  <si>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</si>
  <si>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</si>
  <si>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</si>
  <si>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</si>
  <si>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</si>
  <si>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</si>
  <si>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</si>
  <si>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</si>
  <si>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</si>
  <si>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</si>
  <si>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</si>
  <si>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</si>
  <si>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</si>
  <si>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</si>
  <si>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</si>
  <si>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</si>
  <si>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</si>
  <si>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</si>
  <si>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</si>
  <si>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</si>
  <si>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</si>
  <si>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</si>
  <si>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</si>
  <si>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</si>
  <si>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</si>
  <si>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</si>
  <si>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</si>
  <si>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</si>
  <si>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</si>
  <si>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</si>
  <si>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</si>
  <si>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</si>
  <si>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</si>
  <si>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</si>
  <si>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</si>
  <si>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</si>
  <si>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</si>
  <si>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</si>
  <si>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</si>
  <si>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</si>
  <si>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</si>
  <si>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</si>
  <si>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</si>
  <si>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</si>
  <si>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</si>
  <si>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</si>
  <si>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</si>
  <si>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</si>
  <si>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</si>
  <si>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</si>
  <si>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</si>
  <si>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</si>
  <si>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</si>
  <si>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</si>
  <si>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</si>
  <si>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</si>
  <si>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</si>
  <si>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</si>
  <si>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</si>
  <si>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</si>
  <si>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</si>
  <si>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</si>
  <si>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</si>
  <si>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</si>
  <si>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</si>
  <si>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</si>
  <si>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</si>
  <si>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</si>
  <si>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</si>
  <si>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</si>
  <si>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</si>
  <si>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</si>
  <si>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</si>
  <si>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</si>
  <si>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</si>
  <si>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</si>
  <si>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</si>
  <si>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</si>
  <si>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</si>
  <si>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</si>
  <si>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</si>
  <si>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</si>
  <si>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</si>
  <si>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</si>
  <si>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</si>
  <si>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</si>
  <si>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</si>
  <si>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</si>
  <si>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</si>
  <si>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</si>
  <si>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</si>
  <si>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</si>
  <si>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</si>
  <si>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</si>
  <si>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</si>
  <si>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</si>
  <si>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</si>
  <si>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</si>
  <si>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</si>
  <si>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</si>
  <si>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</si>
  <si>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</si>
  <si>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</si>
  <si>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</si>
  <si>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</si>
  <si>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</si>
  <si>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</si>
  <si>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</si>
  <si>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</si>
  <si>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</si>
  <si>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</si>
  <si>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</si>
  <si>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</si>
  <si>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</si>
  <si>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</si>
  <si>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</si>
  <si>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</si>
  <si>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</si>
  <si>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</si>
  <si>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</si>
  <si>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</si>
  <si>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</si>
  <si>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</si>
  <si>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</si>
  <si>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</si>
  <si>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</si>
  <si>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</si>
  <si>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</si>
  <si>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</si>
  <si>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</si>
  <si>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</si>
  <si>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</si>
  <si>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</si>
  <si>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</si>
  <si>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</si>
  <si>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</si>
  <si>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</si>
  <si>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</si>
  <si>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</si>
  <si>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</si>
  <si>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</si>
  <si>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</si>
  <si>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</si>
  <si>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</si>
  <si>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</si>
  <si>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</si>
  <si>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</si>
  <si>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</si>
  <si>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</si>
  <si>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</si>
  <si>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</si>
  <si>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</si>
  <si>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</si>
  <si>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</si>
  <si>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</si>
  <si>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</si>
  <si>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</si>
  <si>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</si>
  <si>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</si>
  <si>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</si>
  <si>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</si>
  <si>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</si>
  <si>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</si>
  <si>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</si>
  <si>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</si>
  <si>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</si>
  <si>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</si>
  <si>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</si>
  <si>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</si>
  <si>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</si>
  <si>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</si>
  <si>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</si>
  <si>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</si>
  <si>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</si>
  <si>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</si>
  <si>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</si>
  <si>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</si>
  <si>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</si>
  <si>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</si>
  <si>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</si>
  <si>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</si>
  <si>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</si>
  <si>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</si>
  <si>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</si>
  <si>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</si>
  <si>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</si>
  <si>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</si>
  <si>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</si>
  <si>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</si>
  <si>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</si>
  <si>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</si>
  <si>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</si>
  <si>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</si>
  <si>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</si>
  <si>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</si>
  <si>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</si>
  <si>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</si>
  <si>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</si>
  <si>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</si>
  <si>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</si>
  <si>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</si>
  <si>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</si>
  <si>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</si>
  <si>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</si>
  <si>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</si>
  <si>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</si>
  <si>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</si>
  <si>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</si>
  <si>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</si>
  <si>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</si>
  <si>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</si>
  <si>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</si>
  <si>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</si>
  <si>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</si>
  <si>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</si>
  <si>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</si>
  <si>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</si>
  <si>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</si>
  <si>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</si>
  <si>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</si>
  <si>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</si>
  <si>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</si>
  <si>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</si>
  <si>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</si>
  <si>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</si>
  <si>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</si>
  <si>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</si>
  <si>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</si>
  <si>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</si>
  <si>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</si>
  <si>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</si>
  <si>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</si>
  <si>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</si>
  <si>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</si>
  <si>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</si>
  <si>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</si>
  <si>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</si>
  <si>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</si>
  <si>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</si>
  <si>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</si>
  <si>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</si>
  <si>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</si>
  <si>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</si>
  <si>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</si>
  <si>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</si>
  <si>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</si>
  <si>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</si>
  <si>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</si>
  <si>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</si>
  <si>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</si>
  <si>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</si>
  <si>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</si>
  <si>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</si>
  <si>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</si>
  <si>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</si>
  <si>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</si>
  <si>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</si>
  <si>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</si>
  <si>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</si>
  <si>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</si>
  <si>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</si>
  <si>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</si>
  <si>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</si>
  <si>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</si>
  <si>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</si>
  <si>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</si>
  <si>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</si>
  <si>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</si>
  <si>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</si>
  <si>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</si>
  <si>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</si>
  <si>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</si>
  <si>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</si>
  <si>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</si>
  <si>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</si>
  <si>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</si>
  <si>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</si>
  <si>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</si>
  <si>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</si>
  <si>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</si>
  <si>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</si>
  <si>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</si>
  <si>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</si>
  <si>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</si>
  <si>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</si>
  <si>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</si>
  <si>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</si>
  <si>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</si>
  <si>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</si>
  <si>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</si>
  <si>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</si>
  <si>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</si>
  <si>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</si>
  <si>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</si>
  <si>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</si>
  <si>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</si>
  <si>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</si>
  <si>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</si>
  <si>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</si>
  <si>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</si>
  <si>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</si>
  <si>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</si>
  <si>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</si>
  <si>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</si>
  <si>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</si>
  <si>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</si>
  <si>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</si>
  <si>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</si>
  <si>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</si>
  <si>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</si>
  <si>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</si>
  <si>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</si>
  <si>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</si>
  <si>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</si>
  <si>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</si>
  <si>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</si>
  <si>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</si>
  <si>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</si>
  <si>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</si>
  <si>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</si>
  <si>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</si>
  <si>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</si>
  <si>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</si>
  <si>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</si>
  <si>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</si>
  <si>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</si>
  <si>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</si>
  <si>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</si>
  <si>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</si>
  <si>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</si>
  <si>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</si>
  <si>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</si>
  <si>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</si>
  <si>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</si>
  <si>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</si>
  <si>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</si>
  <si>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</si>
  <si>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</si>
  <si>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</si>
  <si>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</si>
  <si>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</si>
  <si>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</si>
  <si>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</si>
  <si>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</si>
  <si>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</si>
  <si>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</si>
  <si>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</si>
  <si>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</si>
  <si>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</si>
  <si>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</si>
  <si>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</si>
  <si>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</si>
  <si>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</si>
  <si>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</si>
  <si>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</si>
  <si>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</si>
  <si>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</si>
  <si>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</si>
  <si>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</si>
  <si>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</si>
  <si>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</si>
  <si>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</si>
  <si>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</si>
  <si>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</si>
  <si>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</si>
  <si>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</si>
  <si>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</si>
  <si>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</si>
  <si>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</si>
  <si>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</si>
  <si>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</si>
  <si>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</si>
  <si>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</si>
  <si>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</si>
  <si>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</si>
  <si>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</si>
  <si>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</si>
  <si>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</si>
  <si>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</si>
  <si>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</si>
  <si>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</si>
  <si>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</si>
  <si>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</si>
  <si>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</si>
  <si>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</si>
  <si>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</si>
  <si>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</si>
  <si>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</si>
  <si>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</si>
  <si>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</si>
  <si>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</si>
  <si>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</si>
  <si>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</si>
  <si>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</si>
  <si>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</si>
  <si>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</si>
  <si>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</si>
  <si>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</si>
  <si>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</si>
  <si>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</si>
  <si>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</si>
  <si>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</si>
  <si>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</si>
  <si>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</si>
  <si>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</si>
  <si>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</si>
  <si>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</si>
  <si>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</si>
  <si>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</si>
  <si>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</si>
  <si>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</si>
  <si>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</si>
  <si>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</si>
  <si>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</si>
  <si>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</si>
  <si>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</si>
  <si>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</si>
  <si>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</si>
  <si>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</si>
  <si>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</si>
  <si>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</si>
  <si>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</si>
  <si>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</si>
  <si>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</si>
  <si>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</si>
  <si>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</si>
  <si>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</si>
  <si>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</si>
  <si>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</si>
  <si>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</si>
  <si>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</si>
  <si>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</si>
  <si>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</si>
  <si>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</si>
  <si>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</si>
  <si>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</si>
  <si>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</si>
  <si>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</si>
  <si>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</si>
  <si>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</si>
  <si>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</si>
  <si>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</si>
  <si>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</si>
  <si>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</si>
  <si>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</si>
  <si>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</si>
  <si>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</si>
  <si>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</si>
  <si>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</si>
  <si>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</si>
  <si>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</si>
  <si>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</si>
  <si>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</si>
  <si>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</si>
  <si>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</si>
  <si>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</si>
  <si>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</si>
  <si>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</si>
  <si>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</si>
  <si>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</si>
  <si>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</si>
  <si>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</si>
  <si>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</si>
  <si>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</si>
  <si>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</si>
  <si>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</si>
  <si>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</si>
  <si>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</si>
  <si>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</si>
  <si>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</si>
  <si>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</si>
  <si>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</si>
  <si>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</si>
  <si>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</si>
  <si>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</si>
  <si>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</si>
  <si>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</si>
  <si>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</si>
  <si>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</si>
  <si>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</si>
  <si>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</si>
  <si>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</si>
  <si>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</si>
  <si>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</si>
  <si>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</si>
  <si>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</si>
  <si>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</si>
  <si>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</si>
  <si>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</si>
  <si>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</si>
  <si>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</si>
  <si>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</si>
  <si>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</si>
  <si>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</si>
  <si>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</si>
  <si>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</si>
  <si>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</si>
  <si>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</si>
  <si>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</si>
  <si>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</si>
  <si>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</si>
  <si>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</si>
  <si>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</si>
  <si>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</si>
  <si>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</si>
  <si>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</si>
  <si>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</si>
  <si>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</si>
  <si>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</si>
  <si>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</si>
  <si>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</si>
  <si>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</si>
  <si>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</si>
  <si>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</si>
  <si>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</si>
  <si>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</si>
  <si>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</si>
  <si>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</si>
  <si>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</si>
  <si>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</si>
  <si>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</si>
  <si>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</si>
  <si>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</si>
  <si>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</si>
  <si>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</si>
  <si>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</si>
  <si>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</si>
  <si>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</si>
  <si>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</si>
  <si>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</si>
  <si>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</si>
  <si>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</si>
  <si>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</si>
  <si>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</si>
  <si>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</si>
  <si>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</si>
  <si>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</si>
  <si>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</si>
  <si>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</si>
  <si>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</si>
  <si>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</si>
  <si>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</si>
  <si>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</si>
  <si>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</si>
  <si>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</si>
  <si>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</si>
  <si>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</si>
  <si>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</si>
  <si>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</si>
  <si>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</si>
  <si>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</si>
  <si>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</si>
  <si>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</si>
  <si>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</si>
  <si>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</si>
  <si>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</si>
  <si>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</si>
  <si>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</si>
  <si>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</si>
  <si>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</si>
  <si>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</si>
  <si>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</si>
  <si>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</si>
  <si>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</si>
  <si>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</si>
  <si>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</si>
  <si>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</si>
  <si>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</si>
  <si>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</si>
  <si>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</si>
  <si>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</si>
  <si>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</si>
  <si>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</si>
  <si>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</si>
  <si>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</si>
  <si>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</si>
  <si>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</si>
  <si>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</si>
  <si>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</si>
  <si>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</si>
  <si>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</si>
  <si>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</si>
  <si>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</si>
  <si>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</si>
  <si>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</si>
  <si>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</si>
  <si>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</si>
  <si>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</si>
  <si>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</si>
  <si>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</si>
  <si>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</si>
  <si>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</si>
  <si>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</si>
  <si>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</si>
  <si>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</si>
  <si>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</si>
  <si>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</si>
  <si>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</si>
  <si>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</si>
  <si>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</si>
  <si>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</si>
  <si>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</si>
  <si>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</si>
  <si>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</si>
  <si>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</si>
  <si>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</si>
  <si>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</si>
  <si>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</si>
  <si>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</si>
  <si>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</si>
  <si>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</si>
  <si>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</si>
  <si>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</si>
  <si>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</si>
  <si>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</si>
  <si>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</si>
  <si>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</si>
  <si>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</si>
  <si>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</si>
  <si>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</si>
  <si>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</si>
  <si>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</si>
  <si>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</si>
  <si>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</si>
  <si>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</si>
  <si>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</si>
  <si>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</si>
  <si>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</si>
  <si>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</si>
  <si>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</si>
  <si>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</si>
  <si>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</si>
  <si>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</si>
  <si>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</si>
  <si>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</si>
  <si>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</si>
  <si>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</si>
  <si>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</si>
  <si>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</si>
  <si>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</si>
  <si>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</si>
  <si>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</si>
  <si>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</si>
  <si>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</si>
  <si>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</si>
  <si>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</si>
  <si>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</si>
  <si>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</si>
  <si>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</si>
  <si>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</si>
  <si>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</si>
  <si>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</si>
  <si>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</si>
  <si>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</si>
  <si>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</si>
  <si>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</si>
  <si>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</si>
  <si>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</si>
  <si>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</si>
  <si>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</si>
  <si>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</si>
  <si>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</si>
  <si>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</si>
  <si>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</si>
  <si>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</si>
  <si>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</si>
  <si>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</si>
  <si>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</si>
  <si>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</si>
  <si>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</si>
  <si>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</si>
  <si>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</si>
  <si>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</si>
  <si>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</si>
  <si>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</si>
  <si>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</si>
  <si>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</si>
  <si>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</si>
  <si>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</si>
  <si>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</si>
  <si>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</si>
  <si>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</si>
  <si>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</si>
  <si>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</si>
  <si>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</si>
  <si>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</si>
  <si>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</si>
  <si>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</si>
  <si>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</si>
  <si>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</si>
  <si>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</si>
  <si>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</si>
  <si>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</si>
  <si>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</si>
  <si>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</si>
  <si>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</si>
  <si>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</si>
  <si>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</si>
  <si>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</si>
  <si>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</si>
  <si>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</si>
  <si>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</si>
  <si>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</si>
  <si>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</si>
  <si>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</si>
  <si>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</si>
  <si>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</si>
  <si>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</si>
  <si>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</si>
  <si>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</si>
  <si>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</si>
  <si>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</si>
  <si>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</si>
  <si>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</si>
  <si>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</si>
  <si>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</si>
  <si>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</si>
  <si>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</si>
  <si>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</si>
  <si>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</si>
  <si>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</si>
  <si>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</si>
  <si>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</si>
  <si>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</si>
  <si>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</si>
  <si>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</si>
  <si>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</si>
  <si>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</si>
  <si>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</si>
  <si>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</si>
  <si>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</si>
  <si>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</si>
  <si>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</si>
  <si>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</si>
  <si>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</si>
  <si>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</si>
  <si>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</si>
  <si>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</si>
  <si>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</si>
  <si>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</si>
  <si>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</si>
  <si>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</si>
  <si>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</si>
  <si>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</si>
  <si>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</si>
  <si>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</si>
  <si>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</si>
  <si>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</si>
  <si>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</si>
  <si>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</si>
  <si>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</si>
  <si>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</si>
  <si>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</si>
  <si>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</si>
  <si>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</si>
  <si>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</si>
  <si>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</si>
  <si>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</si>
  <si>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</si>
  <si>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</si>
  <si>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</si>
  <si>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</si>
  <si>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</si>
  <si>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</si>
  <si>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</si>
  <si>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</si>
  <si>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</si>
  <si>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</si>
  <si>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</si>
  <si>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</si>
  <si>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</si>
  <si>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</si>
  <si>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</si>
  <si>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</si>
  <si>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</si>
  <si>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</si>
  <si>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</si>
  <si>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</si>
  <si>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</si>
  <si>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</si>
  <si>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</si>
  <si>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</si>
  <si>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</si>
  <si>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</si>
  <si>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</si>
  <si>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</si>
  <si>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</si>
  <si>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</si>
  <si>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</si>
  <si>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</si>
  <si>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</si>
  <si>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</si>
  <si>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</si>
  <si>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</si>
  <si>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</si>
  <si>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</si>
  <si>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</si>
  <si>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</si>
  <si>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</si>
  <si>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</si>
  <si>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</si>
  <si>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</si>
  <si>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</si>
  <si>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</si>
  <si>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</si>
  <si>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</si>
  <si>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</si>
  <si>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</si>
  <si>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</si>
  <si>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</si>
  <si>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</si>
  <si>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</si>
  <si>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</si>
  <si>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</si>
  <si>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</si>
  <si>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</si>
  <si>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</si>
  <si>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</si>
  <si>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</si>
  <si>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</si>
  <si>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</si>
  <si>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</si>
  <si>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</si>
  <si>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</si>
  <si>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</si>
  <si>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</si>
  <si>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</si>
  <si>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</si>
  <si>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</si>
  <si>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</si>
  <si>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</si>
  <si>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</si>
  <si>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</si>
  <si>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</si>
  <si>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</si>
  <si>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</si>
  <si>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</si>
  <si>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</si>
  <si>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</si>
  <si>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</si>
  <si>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</si>
  <si>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</si>
  <si>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</si>
  <si>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</si>
  <si>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</si>
  <si>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</si>
  <si>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</si>
  <si>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</si>
  <si>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</si>
  <si>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</si>
  <si>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</si>
  <si>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</si>
  <si>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</si>
  <si>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</si>
  <si>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</si>
  <si>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</si>
  <si>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</si>
  <si>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</si>
  <si>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</si>
  <si>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</si>
  <si>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</si>
  <si>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</si>
  <si>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</si>
  <si>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</si>
  <si>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</si>
  <si>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</si>
  <si>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</si>
  <si>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</si>
  <si>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</si>
  <si>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</si>
  <si>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</si>
  <si>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</si>
  <si>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</si>
  <si>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</si>
  <si>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</si>
  <si>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</si>
  <si>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</si>
  <si>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</si>
  <si>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</si>
  <si>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</si>
  <si>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</si>
  <si>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</si>
  <si>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</si>
  <si>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</si>
  <si>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</si>
  <si>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</si>
  <si>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</si>
  <si>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</si>
  <si>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</si>
  <si>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</si>
  <si>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</si>
  <si>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</si>
  <si>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</si>
  <si>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</si>
  <si>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</si>
  <si>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</si>
  <si>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</si>
  <si>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</si>
  <si>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</si>
  <si>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</si>
  <si>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</si>
  <si>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</si>
  <si>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</si>
  <si>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</si>
  <si>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</si>
  <si>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</si>
  <si>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</si>
  <si>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</si>
  <si>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</si>
  <si>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</si>
  <si>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</si>
  <si>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</si>
  <si>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</si>
  <si>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</si>
  <si>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</si>
  <si>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</si>
  <si>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</si>
  <si>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</si>
  <si>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</si>
  <si>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</si>
  <si>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</si>
  <si>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</si>
  <si>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</si>
  <si>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</si>
  <si>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</si>
  <si>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</si>
  <si>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</si>
  <si>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</si>
  <si>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</si>
  <si>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</si>
  <si>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</si>
  <si>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</si>
  <si>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</si>
  <si>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</si>
  <si>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</si>
  <si>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</si>
  <si>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</si>
  <si>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</si>
  <si>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</si>
  <si>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</si>
  <si>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</si>
  <si>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</si>
  <si>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</si>
  <si>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</si>
  <si>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</si>
  <si>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</si>
  <si>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</si>
  <si>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</si>
  <si>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</si>
  <si>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</si>
  <si>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</si>
  <si>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</si>
  <si>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</si>
  <si>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</si>
  <si>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</si>
  <si>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</si>
  <si>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</si>
  <si>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</si>
  <si>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</si>
  <si>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</si>
  <si>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</si>
  <si>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</si>
  <si>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</si>
  <si>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</si>
  <si>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</si>
  <si>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</si>
  <si>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</si>
  <si>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</si>
  <si>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</si>
  <si>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</si>
  <si>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</si>
  <si>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</si>
  <si>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</si>
  <si>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</si>
  <si>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</si>
  <si>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</si>
  <si>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</si>
  <si>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</si>
  <si>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</si>
  <si>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</si>
  <si>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</si>
  <si>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</si>
  <si>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</si>
  <si>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</si>
  <si>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</si>
  <si>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</si>
  <si>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</si>
  <si>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</si>
  <si>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</si>
  <si>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</si>
  <si>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</si>
  <si>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</si>
  <si>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</si>
  <si>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</si>
  <si>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</si>
  <si>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</si>
  <si>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</si>
  <si>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</si>
  <si>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</si>
  <si>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</si>
  <si>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</si>
  <si>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</si>
  <si>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</si>
  <si>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</si>
  <si>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</si>
  <si>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</si>
  <si>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</si>
  <si>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</si>
  <si>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</si>
  <si>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</si>
  <si>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</si>
  <si>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</si>
  <si>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</si>
  <si>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</si>
  <si>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</si>
  <si>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</si>
  <si>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</si>
  <si>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</si>
  <si>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</si>
  <si>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</si>
  <si>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</si>
  <si>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</si>
  <si>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</si>
  <si>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</si>
  <si>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</si>
  <si>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</si>
  <si>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</si>
  <si>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</si>
  <si>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</si>
  <si>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</si>
  <si>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</si>
  <si>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</si>
  <si>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</si>
  <si>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</si>
  <si>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</si>
  <si>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</si>
  <si>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</si>
  <si>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</si>
  <si>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</si>
  <si>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</si>
  <si>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</si>
  <si>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</si>
  <si>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</si>
  <si>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</si>
  <si>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</si>
  <si>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</si>
  <si>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</si>
  <si>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</si>
  <si>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</si>
  <si>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</si>
  <si>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</si>
  <si>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</si>
  <si>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</si>
  <si>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</si>
  <si>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</si>
  <si>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</si>
  <si>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</si>
  <si>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</si>
  <si>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</si>
  <si>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</si>
  <si>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</si>
  <si>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</si>
  <si>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</si>
  <si>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</si>
  <si>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</si>
  <si>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</si>
  <si>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</si>
  <si>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</si>
  <si>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</si>
  <si>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</si>
  <si>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</si>
  <si>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</si>
  <si>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</si>
  <si>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</si>
  <si>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</si>
  <si>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</si>
  <si>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</si>
  <si>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</si>
  <si>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</si>
  <si>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</si>
  <si>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</si>
  <si>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</si>
  <si>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</si>
  <si>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</si>
  <si>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</si>
  <si>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</si>
  <si>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</si>
  <si>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</si>
  <si>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</si>
  <si>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</si>
  <si>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</si>
  <si>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</si>
  <si>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</si>
  <si>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</si>
  <si>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</si>
  <si>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</si>
  <si>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</si>
  <si>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</si>
  <si>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</si>
  <si>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</si>
  <si>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</si>
  <si>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</si>
  <si>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</si>
  <si>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</si>
  <si>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</si>
  <si>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</si>
  <si>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</si>
  <si>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</si>
  <si>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</si>
  <si>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</si>
  <si>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</si>
  <si>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</si>
  <si>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</si>
  <si>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</si>
  <si>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</si>
  <si>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</si>
  <si>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</si>
  <si>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</si>
  <si>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</si>
  <si>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</si>
  <si>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</si>
  <si>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</si>
  <si>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</si>
  <si>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</si>
  <si>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</si>
  <si>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</si>
  <si>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</si>
  <si>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</si>
  <si>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</si>
  <si>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</si>
  <si>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</si>
  <si>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</si>
  <si>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</si>
  <si>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</si>
  <si>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</si>
  <si>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</si>
  <si>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</si>
  <si>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</si>
  <si>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</si>
  <si>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</si>
  <si>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</si>
  <si>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</si>
  <si>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</si>
  <si>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</si>
  <si>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</si>
  <si>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</si>
  <si>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</si>
  <si>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</si>
  <si>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</si>
  <si>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</si>
  <si>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</si>
  <si>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</si>
  <si>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</si>
  <si>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</si>
  <si>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</si>
  <si>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</si>
  <si>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</si>
  <si>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</si>
  <si>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</si>
  <si>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</si>
  <si>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</si>
  <si>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</si>
  <si>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</si>
  <si>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</si>
  <si>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</si>
  <si>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</si>
  <si>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</si>
  <si>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</si>
  <si>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</si>
  <si>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</si>
  <si>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</si>
  <si>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</si>
  <si>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</si>
  <si>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</si>
  <si>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</si>
  <si>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</si>
  <si>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</si>
  <si>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</si>
  <si>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</si>
  <si>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</si>
  <si>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</si>
  <si>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</si>
  <si>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</si>
  <si>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</si>
  <si>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</si>
  <si>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</si>
  <si>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</si>
  <si>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</si>
  <si>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</si>
  <si>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</si>
  <si>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</si>
  <si>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</si>
  <si>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</si>
  <si>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</si>
  <si>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</si>
  <si>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</si>
  <si>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</si>
  <si>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</si>
  <si>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</si>
  <si>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</si>
  <si>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</si>
  <si>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</si>
  <si>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</si>
  <si>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</si>
  <si>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</si>
  <si>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</si>
  <si>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</si>
  <si>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</si>
  <si>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</si>
  <si>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</si>
  <si>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</si>
  <si>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</si>
  <si>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</si>
  <si>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</si>
  <si>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</si>
  <si>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</si>
  <si>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</si>
  <si>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</si>
  <si>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</si>
  <si>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</si>
  <si>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</si>
  <si>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</si>
  <si>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</si>
  <si>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</si>
  <si>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</si>
  <si>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</si>
  <si>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</si>
  <si>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</si>
  <si>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</si>
  <si>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</si>
  <si>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</si>
  <si>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</si>
  <si>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</si>
  <si>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</si>
  <si>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</si>
  <si>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</si>
  <si>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</si>
  <si>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</si>
  <si>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</si>
  <si>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</si>
  <si>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</si>
  <si>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</si>
  <si>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</si>
  <si>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</si>
  <si>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</si>
  <si>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</si>
  <si>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</si>
  <si>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</si>
  <si>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</si>
  <si>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</si>
  <si>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</si>
  <si>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</si>
  <si>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</si>
  <si>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</si>
  <si>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</si>
  <si>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</si>
  <si>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</si>
  <si>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</si>
  <si>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</si>
  <si>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</si>
  <si>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</si>
  <si>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</si>
  <si>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</si>
  <si>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</si>
  <si>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</si>
  <si>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</si>
  <si>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</si>
  <si>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</si>
  <si>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</si>
  <si>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</si>
  <si>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</si>
  <si>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</si>
  <si>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</si>
  <si>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</si>
  <si>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</si>
  <si>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</si>
  <si>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</si>
  <si>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</si>
  <si>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</si>
  <si>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</si>
  <si>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</si>
  <si>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</si>
  <si>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</si>
  <si>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</si>
  <si>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</si>
  <si>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</si>
  <si>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</si>
  <si>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</si>
  <si>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</si>
  <si>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</si>
  <si>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</si>
  <si>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</si>
  <si>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</si>
  <si>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</si>
  <si>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</si>
  <si>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</si>
  <si>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</si>
  <si>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</si>
  <si>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</si>
  <si>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</si>
  <si>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</si>
  <si>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</si>
  <si>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</si>
  <si>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</si>
  <si>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</si>
  <si>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</si>
  <si>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</si>
  <si>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</si>
  <si>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</si>
  <si>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</si>
  <si>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</si>
  <si>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</si>
  <si>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</si>
  <si>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</si>
  <si>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</si>
  <si>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</si>
  <si>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</si>
  <si>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</si>
  <si>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</si>
  <si>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</si>
  <si>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</si>
  <si>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</si>
  <si>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</si>
  <si>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</si>
  <si>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</si>
  <si>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</si>
  <si>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</si>
  <si>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</si>
  <si>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</si>
  <si>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</si>
  <si>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</si>
  <si>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</si>
  <si>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</si>
  <si>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</si>
  <si>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</si>
  <si>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</si>
  <si>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</si>
  <si>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</si>
  <si>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</si>
  <si>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</si>
  <si>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</si>
  <si>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</si>
  <si>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</si>
  <si>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</si>
  <si>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</si>
  <si>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</si>
  <si>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</si>
  <si>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</si>
  <si>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</si>
  <si>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</si>
  <si>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</si>
  <si>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</si>
  <si>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</si>
  <si>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</si>
  <si>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</si>
  <si>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</si>
  <si>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</si>
  <si>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</si>
  <si>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</si>
  <si>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</si>
  <si>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</si>
  <si>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</si>
  <si>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</si>
  <si>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</si>
  <si>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</si>
  <si>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</si>
  <si>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</si>
  <si>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</si>
  <si>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</si>
  <si>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</si>
  <si>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</si>
  <si>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</si>
  <si>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</si>
  <si>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</si>
  <si>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</si>
  <si>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</si>
  <si>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</si>
  <si>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</si>
  <si>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</si>
  <si>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</si>
  <si>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</si>
  <si>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</si>
  <si>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</si>
  <si>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</si>
  <si>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</si>
  <si>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</si>
  <si>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</si>
  <si>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</si>
  <si>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</si>
  <si>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</si>
  <si>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</si>
  <si>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</si>
  <si>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</si>
  <si>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</si>
  <si>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</si>
  <si>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</si>
  <si>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</si>
  <si>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</si>
  <si>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</si>
  <si>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</si>
  <si>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</si>
  <si>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</si>
  <si>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</si>
  <si>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</si>
  <si>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</si>
  <si>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</si>
  <si>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</si>
  <si>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</si>
  <si>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</si>
  <si>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</si>
  <si>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</si>
  <si>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</si>
  <si>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</si>
  <si>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</si>
  <si>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</si>
  <si>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</si>
  <si>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</si>
  <si>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</si>
  <si>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</si>
  <si>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</si>
  <si>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</si>
  <si>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</si>
  <si>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</si>
  <si>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</si>
  <si>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</si>
  <si>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</si>
  <si>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</si>
  <si>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</si>
  <si>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</si>
  <si>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</si>
  <si>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</si>
  <si>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</si>
  <si>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</si>
  <si>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</si>
  <si>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</si>
  <si>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</si>
  <si>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</si>
  <si>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</si>
  <si>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</si>
  <si>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</si>
  <si>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</si>
  <si>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</si>
  <si>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</si>
  <si>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</si>
  <si>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</si>
  <si>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</si>
  <si>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</si>
  <si>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</si>
  <si>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</si>
  <si>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</si>
  <si>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</si>
  <si>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</si>
  <si>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</si>
  <si>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</si>
  <si>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</si>
  <si>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</si>
  <si>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</si>
  <si>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</si>
  <si>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</si>
  <si>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</si>
  <si>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</si>
  <si>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</si>
  <si>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</si>
  <si>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</si>
  <si>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</si>
  <si>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</si>
  <si>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</si>
  <si>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</si>
  <si>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</si>
  <si>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</si>
  <si>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</si>
  <si>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</si>
  <si>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</si>
  <si>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</si>
  <si>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</si>
  <si>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</si>
  <si>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</si>
  <si>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</si>
  <si>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</si>
  <si>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</si>
  <si>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</si>
  <si>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</si>
  <si>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</si>
  <si>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</si>
  <si>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</si>
  <si>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</si>
  <si>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</si>
  <si>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</si>
  <si>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</si>
  <si>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</si>
  <si>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</si>
  <si>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</si>
  <si>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</si>
  <si>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</si>
  <si>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</si>
  <si>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</si>
  <si>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</si>
  <si>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</si>
  <si>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</si>
  <si>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</si>
  <si>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</si>
  <si>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</si>
  <si>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</si>
  <si>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</si>
  <si>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</si>
  <si>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</si>
  <si>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</si>
  <si>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</si>
  <si>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</si>
  <si>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</si>
  <si>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</si>
  <si>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</si>
  <si>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</si>
  <si>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</si>
  <si>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</si>
  <si>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</si>
  <si>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</si>
  <si>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</si>
  <si>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</si>
  <si>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</si>
  <si>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</si>
  <si>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</si>
  <si>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</si>
  <si>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</si>
  <si>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</si>
  <si>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</si>
  <si>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</si>
  <si>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</si>
  <si>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</si>
  <si>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</si>
  <si>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</si>
  <si>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</si>
  <si>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</si>
  <si>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</si>
  <si>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</si>
  <si>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</si>
  <si>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</si>
  <si>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</si>
  <si>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</si>
  <si>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</si>
  <si>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</si>
  <si>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</si>
  <si>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</si>
  <si>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</si>
  <si>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</si>
  <si>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</si>
  <si>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</si>
  <si>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</si>
  <si>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</si>
  <si>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</si>
  <si>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</si>
  <si>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</si>
  <si>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</si>
  <si>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</si>
  <si>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</si>
  <si>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</si>
  <si>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</si>
  <si>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</si>
  <si>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</si>
  <si>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</si>
  <si>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</si>
  <si>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</si>
  <si>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</si>
  <si>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</si>
  <si>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</si>
  <si>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</si>
  <si>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</si>
  <si>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</si>
  <si>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</si>
  <si>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</si>
  <si>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</si>
  <si>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</si>
  <si>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</si>
  <si>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</si>
  <si>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</si>
  <si>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</si>
  <si>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</si>
  <si>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</si>
  <si>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</si>
  <si>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</si>
  <si>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</si>
  <si>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</si>
  <si>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</si>
  <si>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</si>
  <si>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</si>
  <si>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</si>
  <si>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</si>
  <si>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</si>
  <si>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</si>
  <si>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</si>
  <si>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</si>
  <si>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</si>
  <si>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</si>
  <si>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</si>
  <si>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</si>
  <si>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</si>
  <si>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</si>
  <si>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</si>
  <si>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</si>
  <si>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</si>
  <si>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</si>
  <si>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</si>
  <si>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</si>
  <si>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</si>
  <si>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</si>
  <si>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</si>
  <si>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</si>
  <si>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</si>
  <si>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</si>
  <si>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</si>
  <si>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</si>
  <si>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</si>
  <si>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</si>
  <si>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</si>
  <si>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</si>
  <si>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</si>
  <si>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</si>
  <si>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</si>
  <si>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</si>
  <si>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</si>
  <si>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</si>
  <si>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</si>
  <si>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</si>
  <si>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</si>
  <si>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</si>
  <si>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</si>
  <si>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</si>
  <si>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</si>
  <si>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</si>
  <si>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</si>
  <si>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</si>
  <si>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</si>
  <si>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</si>
  <si>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</si>
  <si>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</si>
  <si>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</si>
  <si>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</si>
  <si>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</si>
  <si>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</si>
  <si>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</si>
  <si>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</si>
  <si>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</si>
  <si>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</si>
  <si>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</si>
  <si>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</si>
  <si>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</si>
  <si>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</si>
  <si>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</si>
  <si>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</si>
  <si>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</si>
  <si>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</si>
  <si>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</si>
  <si>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</si>
  <si>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</si>
  <si>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</si>
  <si>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</si>
  <si>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</si>
  <si>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</si>
  <si>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</si>
  <si>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</si>
  <si>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</si>
  <si>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</si>
  <si>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</si>
  <si>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</si>
  <si>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</si>
  <si>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</si>
  <si>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</si>
  <si>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</si>
  <si>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</si>
  <si>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</si>
  <si>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</si>
  <si>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</si>
  <si>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</si>
  <si>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</si>
  <si>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</si>
  <si>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</si>
  <si>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</si>
  <si>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</si>
  <si>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</si>
  <si>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</si>
  <si>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</si>
  <si>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</si>
  <si>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</si>
  <si>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</si>
  <si>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</si>
  <si>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</si>
  <si>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</si>
  <si>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</si>
  <si>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</si>
  <si>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</si>
  <si>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</si>
  <si>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</si>
  <si>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</si>
  <si>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</si>
  <si>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</si>
  <si>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</si>
  <si>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</si>
  <si>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</si>
  <si>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</si>
  <si>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</si>
  <si>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</si>
  <si>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</si>
  <si>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</si>
  <si>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</si>
  <si>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</si>
  <si>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</si>
  <si>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</si>
  <si>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</si>
  <si>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</si>
  <si>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</si>
  <si>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</si>
  <si>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</si>
  <si>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</si>
  <si>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</si>
  <si>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</si>
  <si>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</si>
  <si>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</si>
  <si>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</si>
  <si>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</si>
  <si>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</si>
  <si>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</si>
  <si>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</si>
  <si>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</si>
  <si>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</si>
  <si>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</si>
  <si>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</si>
  <si>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</si>
  <si>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</si>
  <si>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</si>
  <si>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</si>
  <si>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</si>
  <si>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</si>
  <si>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</si>
  <si>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</si>
  <si>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</si>
  <si>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</si>
  <si>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</si>
  <si>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</si>
  <si>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</si>
  <si>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</si>
  <si>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</si>
  <si>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</si>
  <si>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</si>
  <si>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</si>
  <si>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</si>
  <si>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</si>
  <si>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</si>
  <si>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</si>
  <si>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</si>
  <si>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</si>
  <si>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</si>
  <si>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</si>
  <si>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</si>
  <si>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</si>
  <si>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</si>
  <si>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</si>
  <si>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</si>
  <si>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</si>
  <si>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</si>
  <si>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</si>
  <si>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</si>
  <si>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</si>
  <si>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</si>
  <si>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</si>
  <si>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</si>
  <si>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</si>
  <si>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</si>
  <si>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</si>
  <si>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</si>
  <si>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</si>
  <si>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</si>
  <si>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</si>
  <si>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</si>
  <si>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</si>
  <si>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</si>
  <si>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</si>
  <si>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</si>
  <si>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</si>
  <si>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</si>
  <si>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</si>
  <si>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</si>
  <si>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</si>
  <si>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</si>
  <si>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</si>
  <si>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</si>
  <si>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</si>
  <si>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</si>
  <si>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</si>
  <si>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</si>
  <si>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</si>
  <si>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</si>
  <si>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</si>
  <si>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</si>
  <si>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</si>
  <si>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</si>
  <si>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</si>
  <si>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</si>
  <si>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</si>
  <si>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</si>
  <si>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</si>
  <si>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</si>
  <si>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</si>
  <si>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</si>
  <si>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</si>
  <si>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</si>
  <si>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</si>
  <si>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</si>
  <si>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</si>
  <si>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</si>
  <si>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</si>
  <si>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</si>
  <si>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</si>
  <si>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</si>
  <si>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</si>
  <si>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</si>
  <si>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</si>
  <si>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</si>
  <si>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</si>
  <si>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</si>
  <si>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</si>
  <si>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</si>
  <si>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</si>
  <si>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</si>
  <si>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</si>
  <si>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</si>
  <si>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</si>
  <si>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</si>
  <si>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</si>
  <si>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</si>
  <si>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</si>
  <si>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</si>
  <si>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</si>
  <si>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</si>
  <si>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</si>
  <si>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</si>
  <si>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</si>
  <si>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</si>
  <si>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</si>
  <si>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</si>
  <si>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</si>
  <si>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</si>
  <si>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</si>
  <si>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</si>
  <si>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</si>
  <si>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</si>
  <si>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</si>
  <si>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</si>
  <si>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</si>
  <si>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</si>
  <si>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</si>
  <si>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</si>
  <si>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</si>
  <si>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</si>
  <si>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</si>
  <si>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</si>
  <si>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</si>
  <si>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</si>
  <si>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</si>
  <si>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</si>
  <si>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</si>
  <si>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</si>
  <si>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</si>
  <si>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</si>
  <si>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</si>
  <si>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</si>
  <si>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</si>
  <si>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</si>
  <si>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</si>
  <si>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</si>
  <si>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</si>
  <si>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</si>
  <si>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</si>
  <si>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</si>
  <si>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</si>
  <si>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</si>
  <si>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</si>
  <si>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</si>
  <si>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</si>
  <si>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</si>
  <si>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</si>
  <si>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</si>
  <si>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</si>
  <si>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</si>
  <si>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</si>
  <si>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</si>
  <si>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</si>
  <si>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</si>
  <si>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</si>
  <si>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</si>
  <si>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</si>
  <si>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</si>
  <si>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</si>
  <si>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</si>
  <si>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</si>
  <si>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</si>
  <si>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</si>
  <si>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</si>
  <si>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</si>
  <si>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</si>
  <si>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</si>
  <si>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</si>
  <si>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</si>
  <si>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</si>
  <si>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</si>
  <si>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</si>
  <si>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</si>
  <si>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</si>
  <si>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</si>
  <si>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</si>
  <si>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</si>
  <si>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</si>
  <si>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</si>
  <si>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</si>
  <si>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</si>
  <si>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</si>
  <si>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</si>
  <si>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</si>
  <si>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</si>
  <si>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</si>
  <si>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</si>
  <si>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</si>
  <si>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</si>
  <si>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</si>
  <si>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</si>
  <si>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</si>
  <si>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</si>
  <si>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</si>
  <si>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</si>
  <si>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</si>
  <si>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</si>
  <si>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</si>
  <si>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</si>
  <si>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</si>
  <si>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</si>
  <si>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</si>
  <si>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</si>
  <si>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</si>
  <si>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</si>
  <si>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</si>
  <si>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</si>
  <si>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</si>
  <si>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</si>
  <si>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</si>
  <si>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</si>
  <si>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</si>
  <si>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</si>
  <si>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</si>
  <si>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</si>
  <si>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</si>
  <si>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</si>
  <si>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</si>
  <si>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</si>
  <si>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</si>
  <si>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</si>
  <si>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</si>
  <si>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</si>
  <si>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</si>
  <si>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</si>
  <si>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</si>
  <si>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</si>
  <si>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</si>
  <si>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</si>
  <si>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</si>
  <si>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</si>
  <si>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</si>
  <si>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</si>
  <si>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</si>
  <si>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</si>
  <si>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</si>
  <si>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</si>
  <si>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</si>
  <si>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</si>
  <si>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</si>
  <si>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</si>
  <si>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</si>
  <si>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</si>
  <si>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</si>
  <si>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</si>
  <si>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</si>
  <si>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</si>
  <si>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</si>
  <si>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</si>
  <si>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</si>
  <si>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</si>
  <si>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</si>
  <si>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</si>
  <si>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</si>
  <si>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</si>
  <si>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</si>
  <si>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</si>
  <si>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</si>
  <si>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</si>
  <si>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</si>
  <si>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</si>
  <si>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</si>
  <si>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</si>
  <si>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</si>
  <si>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</si>
  <si>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</si>
  <si>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</si>
  <si>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</si>
  <si>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</si>
  <si>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</si>
  <si>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</si>
  <si>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</si>
  <si>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</si>
  <si>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</si>
  <si>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</si>
  <si>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</si>
  <si>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</si>
  <si>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</si>
  <si>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</si>
  <si>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</si>
  <si>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</si>
  <si>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</si>
  <si>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</si>
  <si>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</si>
  <si>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</si>
  <si>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</si>
  <si>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</si>
  <si>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</si>
  <si>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</si>
  <si>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</si>
  <si>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</si>
  <si>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</si>
  <si>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</si>
  <si>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</si>
  <si>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</si>
  <si>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</si>
  <si>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</si>
  <si>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</si>
  <si>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</si>
  <si>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</si>
  <si>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</si>
  <si>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</si>
  <si>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</si>
  <si>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</si>
  <si>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</si>
  <si>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</si>
  <si>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</si>
  <si>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</si>
  <si>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</si>
  <si>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</si>
  <si>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</si>
  <si>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</si>
  <si>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</si>
  <si>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</si>
  <si>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</si>
  <si>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</si>
  <si>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</si>
  <si>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</si>
  <si>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</si>
  <si>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</si>
  <si>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</si>
  <si>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</si>
  <si>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</si>
  <si>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</si>
  <si>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</si>
  <si>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</si>
  <si>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</si>
  <si>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</si>
  <si>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</si>
  <si>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</si>
  <si>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</si>
  <si>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</si>
  <si>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</si>
  <si>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</si>
  <si>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</si>
  <si>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</si>
  <si>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</si>
  <si>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</si>
  <si>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</si>
  <si>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</si>
  <si>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</si>
  <si>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</si>
  <si>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</si>
  <si>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</si>
  <si>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</si>
  <si>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</si>
  <si>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</si>
  <si>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</si>
  <si>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</si>
  <si>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</si>
  <si>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</si>
  <si>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</si>
  <si>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</si>
  <si>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</si>
  <si>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</si>
  <si>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</si>
  <si>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</si>
  <si>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</si>
  <si>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</si>
  <si>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</si>
  <si>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</si>
  <si>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</si>
  <si>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</si>
  <si>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</si>
  <si>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</si>
  <si>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</si>
  <si>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</si>
  <si>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</si>
  <si>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</si>
  <si>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</si>
  <si>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</si>
  <si>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</si>
  <si>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</si>
  <si>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</si>
  <si>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</si>
  <si>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</si>
  <si>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</si>
  <si>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</si>
  <si>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</si>
  <si>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</si>
  <si>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</si>
  <si>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</si>
  <si>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</si>
  <si>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</si>
  <si>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</si>
  <si>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</si>
  <si>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</si>
  <si>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</si>
  <si>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</si>
  <si>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</si>
  <si>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</si>
  <si>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</si>
  <si>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</si>
  <si>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</si>
  <si>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</si>
  <si>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</si>
  <si>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</si>
  <si>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</si>
  <si>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</si>
  <si>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</si>
  <si>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</si>
  <si>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</si>
  <si>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</si>
  <si>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</si>
  <si>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</si>
  <si>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</si>
  <si>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</si>
  <si>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</si>
  <si>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</si>
  <si>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</si>
  <si>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</si>
  <si>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</si>
  <si>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</si>
  <si>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</si>
  <si>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</si>
  <si>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</si>
  <si>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</si>
  <si>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</si>
  <si>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</si>
  <si>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</si>
  <si>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</si>
  <si>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</si>
  <si>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</si>
  <si>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</si>
  <si>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</si>
  <si>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</si>
  <si>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</si>
  <si>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</si>
  <si>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</si>
  <si>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</si>
  <si>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</si>
  <si>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</si>
  <si>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</si>
  <si>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</si>
  <si>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</si>
  <si>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</si>
  <si>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</si>
  <si>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</si>
  <si>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</si>
  <si>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</si>
  <si>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</si>
  <si>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</si>
  <si>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</si>
  <si>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</si>
  <si>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</si>
  <si>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</si>
  <si>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</si>
  <si>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</si>
  <si>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</si>
  <si>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</si>
  <si>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</si>
  <si>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</si>
  <si>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</si>
  <si>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</si>
  <si>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</si>
  <si>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</si>
  <si>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</si>
  <si>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</si>
  <si>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</si>
  <si>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</si>
  <si>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</si>
  <si>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</si>
  <si>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</si>
  <si>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</si>
  <si>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</si>
  <si>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</si>
  <si>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</si>
  <si>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</si>
  <si>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</si>
  <si>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</si>
  <si>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</si>
  <si>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</si>
  <si>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</si>
  <si>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</si>
  <si>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</si>
  <si>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</si>
  <si>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</si>
  <si>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</si>
  <si>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</si>
  <si>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</si>
  <si>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</si>
  <si>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</si>
  <si>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</si>
  <si>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</si>
  <si>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</si>
  <si>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</si>
  <si>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</si>
  <si>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</si>
  <si>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</si>
  <si>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</si>
  <si>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</si>
  <si>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</si>
  <si>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</si>
  <si>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</si>
  <si>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</si>
  <si>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</si>
  <si>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</si>
  <si>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</si>
  <si>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</si>
  <si>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</si>
  <si>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</si>
  <si>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</si>
  <si>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</si>
  <si>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</si>
  <si>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</si>
  <si>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</si>
  <si>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</si>
  <si>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</si>
  <si>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</si>
  <si>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</si>
  <si>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</si>
  <si>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</si>
  <si>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</si>
  <si>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</si>
  <si>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</si>
  <si>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</si>
  <si>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</si>
  <si>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</si>
  <si>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</si>
  <si>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</si>
  <si>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</si>
  <si>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</si>
  <si>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</si>
  <si>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</si>
  <si>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</si>
  <si>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</si>
  <si>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</si>
  <si>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</si>
  <si>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</si>
  <si>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</si>
  <si>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</si>
  <si>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</si>
  <si>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</si>
  <si>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</si>
  <si>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</si>
  <si>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</si>
  <si>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</si>
  <si>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</si>
  <si>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</si>
  <si>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</si>
  <si>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</si>
  <si>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</si>
  <si>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</si>
  <si>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</si>
  <si>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</si>
  <si>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</si>
  <si>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</si>
  <si>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</si>
  <si>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</si>
  <si>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</si>
  <si>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</si>
  <si>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</si>
  <si>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</si>
  <si>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</si>
  <si>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</si>
  <si>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</si>
  <si>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</si>
  <si>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</si>
  <si>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</si>
  <si>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</si>
  <si>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</si>
  <si>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</si>
  <si>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</si>
  <si>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</si>
  <si>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</si>
  <si>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</si>
  <si>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</si>
  <si>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</si>
  <si>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</si>
  <si>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</si>
  <si>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</si>
  <si>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</si>
  <si>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</si>
  <si>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</si>
  <si>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</si>
  <si>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</si>
  <si>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</si>
  <si>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</si>
  <si>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</si>
  <si>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</si>
  <si>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</si>
  <si>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</si>
  <si>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</si>
  <si>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</si>
  <si>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</si>
  <si>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</si>
  <si>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</si>
  <si>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</si>
  <si>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</si>
  <si>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</si>
  <si>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</si>
  <si>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</si>
  <si>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</si>
  <si>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</si>
  <si>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</si>
  <si>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</si>
  <si>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</si>
  <si>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</si>
  <si>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</si>
  <si>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</si>
  <si>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</si>
  <si>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</si>
  <si>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</si>
  <si>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</si>
  <si>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</si>
  <si>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</si>
  <si>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</si>
  <si>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</si>
  <si>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</si>
  <si>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</si>
  <si>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</si>
  <si>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</si>
  <si>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</si>
  <si>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</si>
  <si>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</si>
  <si>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</si>
  <si>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</si>
  <si>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</si>
  <si>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</si>
  <si>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</si>
  <si>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</si>
  <si>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</si>
  <si>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</si>
  <si>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</si>
  <si>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</si>
  <si>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</si>
  <si>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</si>
  <si>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</si>
  <si>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</si>
  <si>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</si>
  <si>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</si>
  <si>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</si>
  <si>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</si>
  <si>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</si>
  <si>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</si>
  <si>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</si>
  <si>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</si>
  <si>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</si>
  <si>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</si>
  <si>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</si>
  <si>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</si>
  <si>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</si>
  <si>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</si>
  <si>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</si>
  <si>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</si>
  <si>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</si>
  <si>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</si>
  <si>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</si>
  <si>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</si>
  <si>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</si>
  <si>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</si>
  <si>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</si>
  <si>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</si>
  <si>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</si>
  <si>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</si>
  <si>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</si>
  <si>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</si>
  <si>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</si>
  <si>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</si>
  <si>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</si>
  <si>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</si>
  <si>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</si>
  <si>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</si>
  <si>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</si>
  <si>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</si>
  <si>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</si>
  <si>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</si>
  <si>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</si>
  <si>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</si>
  <si>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</si>
  <si>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</si>
  <si>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</si>
  <si>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</si>
  <si>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</si>
  <si>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</si>
  <si>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</si>
  <si>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</si>
  <si>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</si>
  <si>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</si>
  <si>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</si>
  <si>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</si>
  <si>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</si>
  <si>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</si>
  <si>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</si>
  <si>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</si>
  <si>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</si>
  <si>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</si>
  <si>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</si>
  <si>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</si>
  <si>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</si>
  <si>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</si>
  <si>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</si>
  <si>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</si>
  <si>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</si>
  <si>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</si>
  <si>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</si>
  <si>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</si>
  <si>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</si>
  <si>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</si>
  <si>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</si>
  <si>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</si>
  <si>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</si>
  <si>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</si>
  <si>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</si>
  <si>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</si>
  <si>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</si>
  <si>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</si>
  <si>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</si>
  <si>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</si>
  <si>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</si>
  <si>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</si>
  <si>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</si>
  <si>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</si>
  <si>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</si>
  <si>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</si>
  <si>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</si>
  <si>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</si>
  <si>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</si>
  <si>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</si>
  <si>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</si>
  <si>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</si>
  <si>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</si>
  <si>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</si>
  <si>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</si>
  <si>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</si>
  <si>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</si>
  <si>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</si>
  <si>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</si>
  <si>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</si>
  <si>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</si>
  <si>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</si>
  <si>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</si>
  <si>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</si>
  <si>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</si>
  <si>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</si>
  <si>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</si>
  <si>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</si>
  <si>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</si>
  <si>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</si>
  <si>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</si>
  <si>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</si>
  <si>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</si>
  <si>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</si>
  <si>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</si>
  <si>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</si>
  <si>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</si>
  <si>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</si>
  <si>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</si>
  <si>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</si>
  <si>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</si>
  <si>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</si>
  <si>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</si>
  <si>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</si>
  <si>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</si>
  <si>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</si>
  <si>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</si>
  <si>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</si>
  <si>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</si>
  <si>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</si>
  <si>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</si>
  <si>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</si>
  <si>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</si>
  <si>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</si>
  <si>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</si>
  <si>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</si>
  <si>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</si>
  <si>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</si>
  <si>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</si>
  <si>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</si>
  <si>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</si>
  <si>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</si>
  <si>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</si>
  <si>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</si>
  <si>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</si>
  <si>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</si>
  <si>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</si>
  <si>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</si>
  <si>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</si>
  <si>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</si>
  <si>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</si>
  <si>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</si>
  <si>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</si>
  <si>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</si>
  <si>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</si>
  <si>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</si>
  <si>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</si>
  <si>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</si>
  <si>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</si>
  <si>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</si>
  <si>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</si>
  <si>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</si>
  <si>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</si>
  <si>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</si>
  <si>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</si>
  <si>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</si>
  <si>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</si>
  <si>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</si>
  <si>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</si>
  <si>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</si>
  <si>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</si>
  <si>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</si>
  <si>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</si>
  <si>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</si>
  <si>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</si>
  <si>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</si>
  <si>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</si>
  <si>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</si>
  <si>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</si>
  <si>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</si>
  <si>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</si>
  <si>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</si>
  <si>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</si>
  <si>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</si>
  <si>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</si>
  <si>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</si>
  <si>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</si>
  <si>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</si>
  <si>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</si>
  <si>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</si>
  <si>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</si>
  <si>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</si>
  <si>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</si>
  <si>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</si>
  <si>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</si>
  <si>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</si>
  <si>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</si>
  <si>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</si>
  <si>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</si>
  <si>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</si>
  <si>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</si>
  <si>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</si>
  <si>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</si>
  <si>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</si>
  <si>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</si>
  <si>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</si>
  <si>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</si>
  <si>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</si>
  <si>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</si>
  <si>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</si>
  <si>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</si>
  <si>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</si>
  <si>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</si>
  <si>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</si>
  <si>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</si>
  <si>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</si>
  <si>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</si>
  <si>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</si>
  <si>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</si>
  <si>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</si>
  <si>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</si>
  <si>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</si>
  <si>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</si>
  <si>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</si>
  <si>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</si>
  <si>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</si>
  <si>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</si>
  <si>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</si>
  <si>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</si>
  <si>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</si>
  <si>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</si>
  <si>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</si>
  <si>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</si>
  <si>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</si>
  <si>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</si>
  <si>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</si>
  <si>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</si>
  <si>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</si>
  <si>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</si>
  <si>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</si>
  <si>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</si>
  <si>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</si>
  <si>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</si>
  <si>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</si>
  <si>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</si>
  <si>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</si>
  <si>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</si>
  <si>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</si>
  <si>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</si>
  <si>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</si>
  <si>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</si>
  <si>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</si>
  <si>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</si>
  <si>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</si>
  <si>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</si>
  <si>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</si>
  <si>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</si>
  <si>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</si>
  <si>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</si>
  <si>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</si>
  <si>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</si>
  <si>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</si>
  <si>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</si>
  <si>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</si>
  <si>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</si>
  <si>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</si>
  <si>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</si>
  <si>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</si>
  <si>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</si>
  <si>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</si>
  <si>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</si>
  <si>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</si>
  <si>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</si>
  <si>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</si>
  <si>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</si>
  <si>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</si>
  <si>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</si>
  <si>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</si>
  <si>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</si>
  <si>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</si>
  <si>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</si>
  <si>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</si>
  <si>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</si>
  <si>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</si>
  <si>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</si>
  <si>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</si>
  <si>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</si>
  <si>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</si>
  <si>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</si>
  <si>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</si>
  <si>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</si>
  <si>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</si>
  <si>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</si>
  <si>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</si>
  <si>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</si>
  <si>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</si>
  <si>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</si>
  <si>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</si>
  <si>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</si>
  <si>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</si>
  <si>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</si>
  <si>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</si>
  <si>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</si>
  <si>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</si>
  <si>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</si>
  <si>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</si>
  <si>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</si>
  <si>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</si>
  <si>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</si>
  <si>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</si>
  <si>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</si>
  <si>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</si>
  <si>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</si>
  <si>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</si>
  <si>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</si>
  <si>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</si>
  <si>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</si>
  <si>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</si>
  <si>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</si>
  <si>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</si>
  <si>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</si>
  <si>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</si>
  <si>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</si>
  <si>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</si>
  <si>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</si>
  <si>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</si>
  <si>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</si>
  <si>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</si>
  <si>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</si>
  <si>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</si>
  <si>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</si>
  <si>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</si>
  <si>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</si>
  <si>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</si>
  <si>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</si>
  <si>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</si>
  <si>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</si>
  <si>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</si>
  <si>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</si>
  <si>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</si>
  <si>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</si>
  <si>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</si>
  <si>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</si>
  <si>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</si>
  <si>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</si>
  <si>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</si>
  <si>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</si>
  <si>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</si>
  <si>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</si>
  <si>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</si>
  <si>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</si>
  <si>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</si>
  <si>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</si>
  <si>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</si>
  <si>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</si>
  <si>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</si>
  <si>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</si>
  <si>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</si>
  <si>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</si>
  <si>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</si>
  <si>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</si>
  <si>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</si>
  <si>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</si>
  <si>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</si>
  <si>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</si>
  <si>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</si>
  <si>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</si>
  <si>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</si>
  <si>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</si>
  <si>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</si>
  <si>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</si>
  <si>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</si>
  <si>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</si>
  <si>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</si>
  <si>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</si>
  <si>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</si>
  <si>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</si>
  <si>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</si>
  <si>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</si>
  <si>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</si>
  <si>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</si>
  <si>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</si>
  <si>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</si>
  <si>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</si>
  <si>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</si>
  <si>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</si>
  <si>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</si>
  <si>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</si>
  <si>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</si>
  <si>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</si>
  <si>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</si>
  <si>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</si>
  <si>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</si>
  <si>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</si>
  <si>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</si>
  <si>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</si>
  <si>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</si>
  <si>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</si>
  <si>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</si>
  <si>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</si>
  <si>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</si>
  <si>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</si>
  <si>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</si>
  <si>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</si>
  <si>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</si>
  <si>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</si>
  <si>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</si>
  <si>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</si>
  <si>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</si>
  <si>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</si>
  <si>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</si>
  <si>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</si>
  <si>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</si>
  <si>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</si>
  <si>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</si>
  <si>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</si>
  <si>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</si>
  <si>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</si>
  <si>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</si>
  <si>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</si>
  <si>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</si>
  <si>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</si>
  <si>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</si>
  <si>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</si>
  <si>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</si>
  <si>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</si>
  <si>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</si>
  <si>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</si>
  <si>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</si>
  <si>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</si>
  <si>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</si>
  <si>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</si>
  <si>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</si>
  <si>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</si>
  <si>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</si>
  <si>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</si>
  <si>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</si>
  <si>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</si>
  <si>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</si>
  <si>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</si>
  <si>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</si>
  <si>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</si>
  <si>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</si>
  <si>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</si>
  <si>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</si>
  <si>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</si>
  <si>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</si>
  <si>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</si>
  <si>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</si>
  <si>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</si>
  <si>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</si>
  <si>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</si>
  <si>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</si>
  <si>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</si>
  <si>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</si>
  <si>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</si>
  <si>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</si>
  <si>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</si>
  <si>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</si>
  <si>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</si>
  <si>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</si>
  <si>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</si>
  <si>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</si>
  <si>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</si>
  <si>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</si>
  <si>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</si>
  <si>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</si>
  <si>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</si>
  <si>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</si>
  <si>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</si>
  <si>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</si>
  <si>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</si>
  <si>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</si>
  <si>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</si>
  <si>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</si>
  <si>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</si>
  <si>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</si>
  <si>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</si>
  <si>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</si>
  <si>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</si>
  <si>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</si>
  <si>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</si>
  <si>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</si>
  <si>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</si>
  <si>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</si>
  <si>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</si>
  <si>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</si>
  <si>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</si>
  <si>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</si>
  <si>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</si>
  <si>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</si>
  <si>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</si>
  <si>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</si>
  <si>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</si>
  <si>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</si>
  <si>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</si>
  <si>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</si>
  <si>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</si>
  <si>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</si>
  <si>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</si>
  <si>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</si>
  <si>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</si>
  <si>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</si>
  <si>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</si>
  <si>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</si>
  <si>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</si>
  <si>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</si>
  <si>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</si>
  <si>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</si>
  <si>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</si>
  <si>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</si>
  <si>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</si>
  <si>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</si>
  <si>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</si>
  <si>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</si>
  <si>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</si>
  <si>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</si>
  <si>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</si>
  <si>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</si>
  <si>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</si>
  <si>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</si>
  <si>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</si>
  <si>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</si>
  <si>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</si>
  <si>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</si>
  <si>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</si>
  <si>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</si>
  <si>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</si>
  <si>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</si>
  <si>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</si>
  <si>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</si>
  <si>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</si>
  <si>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</si>
  <si>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</si>
  <si>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</si>
  <si>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</si>
  <si>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</si>
  <si>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</si>
  <si>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</si>
  <si>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</si>
  <si>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</si>
  <si>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</si>
  <si>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</si>
  <si>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</si>
  <si>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</si>
  <si>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</si>
  <si>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</si>
  <si>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</si>
  <si>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</si>
  <si>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</si>
  <si>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</si>
  <si>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</si>
  <si>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</si>
  <si>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</si>
  <si>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</si>
  <si>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</si>
  <si>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</si>
  <si>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</si>
  <si>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</si>
  <si>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</si>
  <si>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</si>
  <si>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</si>
  <si>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</si>
  <si>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</si>
  <si>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</si>
  <si>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</si>
  <si>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</si>
  <si>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</si>
  <si>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</si>
  <si>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</si>
  <si>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</si>
  <si>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</si>
  <si>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</si>
  <si>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</si>
  <si>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</si>
  <si>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</si>
  <si>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</si>
  <si>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</si>
  <si>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</si>
  <si>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</si>
  <si>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</si>
  <si>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</si>
  <si>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</si>
  <si>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</si>
  <si>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</si>
  <si>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</si>
  <si>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</si>
  <si>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</si>
  <si>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</si>
  <si>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</si>
  <si>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</si>
  <si>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</si>
  <si>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</si>
  <si>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</si>
  <si>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</si>
  <si>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</si>
  <si>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</si>
  <si>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</si>
  <si>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</si>
  <si>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</si>
  <si>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</si>
  <si>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</si>
  <si>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</si>
  <si>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</si>
  <si>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</si>
  <si>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</si>
  <si>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</si>
  <si>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</si>
  <si>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</si>
  <si>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</si>
  <si>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</si>
  <si>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</si>
  <si>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</si>
  <si>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</si>
  <si>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</si>
  <si>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</si>
  <si>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</si>
  <si>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</si>
  <si>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</si>
  <si>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</si>
  <si>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</si>
  <si>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</si>
  <si>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</si>
  <si>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</si>
  <si>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</si>
  <si>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</si>
  <si>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</si>
  <si>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</si>
  <si>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</si>
  <si>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</si>
  <si>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</si>
  <si>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</si>
  <si>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</si>
  <si>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</si>
  <si>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</si>
  <si>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</si>
  <si>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</si>
  <si>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</si>
  <si>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</si>
  <si>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</si>
  <si>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</si>
  <si>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</si>
  <si>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</si>
  <si>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</si>
  <si>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</si>
  <si>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</si>
  <si>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</si>
  <si>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</si>
  <si>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</si>
  <si>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</si>
  <si>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</si>
  <si>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</si>
  <si>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</si>
  <si>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</si>
  <si>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</si>
  <si>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</si>
  <si>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</si>
  <si>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</si>
  <si>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</si>
  <si>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</si>
  <si>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</si>
  <si>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</si>
  <si>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</si>
  <si>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</si>
  <si>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</si>
  <si>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</si>
  <si>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</si>
  <si>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</si>
  <si>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</si>
  <si>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</si>
  <si>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</si>
  <si>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</si>
  <si>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</si>
  <si>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</si>
  <si>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</si>
  <si>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</si>
  <si>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</si>
  <si>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</si>
  <si>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</si>
  <si>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</si>
  <si>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</si>
  <si>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</si>
  <si>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</si>
  <si>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</si>
  <si>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</si>
  <si>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</si>
  <si>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</si>
  <si>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</si>
  <si>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</si>
  <si>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</si>
  <si>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</si>
  <si>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</si>
  <si>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</si>
  <si>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</si>
  <si>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</si>
  <si>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</si>
  <si>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</si>
  <si>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</si>
  <si>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</si>
  <si>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</si>
  <si>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</si>
  <si>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</si>
  <si>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</si>
  <si>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</si>
  <si>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</si>
  <si>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</si>
  <si>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</si>
  <si>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</si>
  <si>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</si>
  <si>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</si>
  <si>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</si>
  <si>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</si>
  <si>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</si>
  <si>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</si>
  <si>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</si>
  <si>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</si>
  <si>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</si>
  <si>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</si>
  <si>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</si>
  <si>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</si>
  <si>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</si>
  <si>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</si>
  <si>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</si>
  <si>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</si>
  <si>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</si>
  <si>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</si>
  <si>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</si>
  <si>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</si>
  <si>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</si>
  <si>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</si>
  <si>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</si>
  <si>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</si>
  <si>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</si>
  <si>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</si>
  <si>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</si>
  <si>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</si>
  <si>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</si>
  <si>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</si>
  <si>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</si>
  <si>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</si>
  <si>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</si>
  <si>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</si>
  <si>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</si>
  <si>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</si>
  <si>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</si>
  <si>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</si>
  <si>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</si>
  <si>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</si>
  <si>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</si>
  <si>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</si>
  <si>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</si>
  <si>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</si>
  <si>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</si>
  <si>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</si>
  <si>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</si>
  <si>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</si>
  <si>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</si>
  <si>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</si>
  <si>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</si>
  <si>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</si>
  <si>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</si>
  <si>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</si>
  <si>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</si>
  <si>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</si>
  <si>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</si>
  <si>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</si>
  <si>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</si>
  <si>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</si>
  <si>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</si>
  <si>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</si>
  <si>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</si>
  <si>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</si>
  <si>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</si>
  <si>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</si>
  <si>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</si>
  <si>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</si>
  <si>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</si>
  <si>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</si>
  <si>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</si>
  <si>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</si>
  <si>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</si>
  <si>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</si>
  <si>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</si>
  <si>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</si>
  <si>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</si>
  <si>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</si>
  <si>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</si>
  <si>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</si>
  <si>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</si>
  <si>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</si>
  <si>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</si>
  <si>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</si>
  <si>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</si>
  <si>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</si>
  <si>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</si>
  <si>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</si>
  <si>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</si>
  <si>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</si>
  <si>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</si>
  <si>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</si>
  <si>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</si>
  <si>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</si>
  <si>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</si>
  <si>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</si>
  <si>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</si>
  <si>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</si>
  <si>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</si>
  <si>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</si>
  <si>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</si>
  <si>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</si>
  <si>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</si>
  <si>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</si>
  <si>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</si>
  <si>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</si>
  <si>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</si>
  <si>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</si>
  <si>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</si>
  <si>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</si>
  <si>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</si>
  <si>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</si>
  <si>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</si>
  <si>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</si>
  <si>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</si>
  <si>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</si>
  <si>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</si>
  <si>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</si>
  <si>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</si>
  <si>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</si>
  <si>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</si>
  <si>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</si>
  <si>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</si>
  <si>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</si>
  <si>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</si>
  <si>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</si>
  <si>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</si>
  <si>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</si>
  <si>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</si>
  <si>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</si>
  <si>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</si>
  <si>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</si>
  <si>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</si>
  <si>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</si>
  <si>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</si>
  <si>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</si>
  <si>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</si>
  <si>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</si>
  <si>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</si>
  <si>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</si>
  <si>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</si>
  <si>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</si>
  <si>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</si>
  <si>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</si>
  <si>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</si>
  <si>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</si>
  <si>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</si>
  <si>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</si>
  <si>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</si>
  <si>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</si>
  <si>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</si>
  <si>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</si>
  <si>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</si>
  <si>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</si>
  <si>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</si>
  <si>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</si>
  <si>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</si>
  <si>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</si>
  <si>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</si>
  <si>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</si>
  <si>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</si>
  <si>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</si>
  <si>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</si>
  <si>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</si>
  <si>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</si>
  <si>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</si>
  <si>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</si>
  <si>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</si>
  <si>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</si>
  <si>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</si>
  <si>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</si>
  <si>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</si>
  <si>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</si>
  <si>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</si>
  <si>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</si>
  <si>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</si>
  <si>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</si>
  <si>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</si>
  <si>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</si>
  <si>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</si>
  <si>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</si>
  <si>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</si>
  <si>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</si>
  <si>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</si>
  <si>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</si>
  <si>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</si>
  <si>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</si>
  <si>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</si>
  <si>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</si>
  <si>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</si>
  <si>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</si>
  <si>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</si>
  <si>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</si>
  <si>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</si>
  <si>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</si>
  <si>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</si>
  <si>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</si>
  <si>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</si>
  <si>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</si>
  <si>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</si>
  <si>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</si>
  <si>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</si>
  <si>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</si>
  <si>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</si>
  <si>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</si>
  <si>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</si>
  <si>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</si>
  <si>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</si>
  <si>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</si>
  <si>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</si>
  <si>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</si>
  <si>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</si>
  <si>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</si>
  <si>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</si>
  <si>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</si>
  <si>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</si>
  <si>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</si>
  <si>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</si>
  <si>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</si>
  <si>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</si>
  <si>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</si>
  <si>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</si>
  <si>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</si>
  <si>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</si>
  <si>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</si>
  <si>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</si>
  <si>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</si>
  <si>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</si>
  <si>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</si>
  <si>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</si>
  <si>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</si>
  <si>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</si>
  <si>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</si>
  <si>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</si>
  <si>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</si>
  <si>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</si>
  <si>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</si>
  <si>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</si>
  <si>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</si>
  <si>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</si>
  <si>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</si>
  <si>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</si>
  <si>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</si>
  <si>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</si>
  <si>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</si>
  <si>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</si>
  <si>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</si>
  <si>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</si>
  <si>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</si>
  <si>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</si>
  <si>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</si>
  <si>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</si>
  <si>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</si>
  <si>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</si>
  <si>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</si>
  <si>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</si>
  <si>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</si>
  <si>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</si>
  <si>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</si>
  <si>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</si>
  <si>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</si>
  <si>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</si>
  <si>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</si>
  <si>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</si>
  <si>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</si>
  <si>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</si>
  <si>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</si>
  <si>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</si>
  <si>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</si>
  <si>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</si>
  <si>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</si>
  <si>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</si>
  <si>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</si>
  <si>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</si>
  <si>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</si>
  <si>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</si>
  <si>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</si>
  <si>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</si>
  <si>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</si>
  <si>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</si>
  <si>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</si>
  <si>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</si>
  <si>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</si>
  <si>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</si>
  <si>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</si>
  <si>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</si>
  <si>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</si>
  <si>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</si>
  <si>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</si>
  <si>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</si>
  <si>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</si>
  <si>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</si>
  <si>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</si>
  <si>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</si>
  <si>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</si>
  <si>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</si>
  <si>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</si>
  <si>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</si>
  <si>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</si>
  <si>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</si>
  <si>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</si>
  <si>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</si>
  <si>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</si>
  <si>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</si>
  <si>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</si>
  <si>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</si>
  <si>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</si>
  <si>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</si>
  <si>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</si>
  <si>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</si>
  <si>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</si>
  <si>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</si>
  <si>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</si>
  <si>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</si>
  <si>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</si>
  <si>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</si>
  <si>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</si>
  <si>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</si>
  <si>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</si>
  <si>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</si>
  <si>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</si>
  <si>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</si>
  <si>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</si>
  <si>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</si>
  <si>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</si>
  <si>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</si>
  <si>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</si>
  <si>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</si>
  <si>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</si>
  <si>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</si>
  <si>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</si>
  <si>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</si>
  <si>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</si>
  <si>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</si>
  <si>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</si>
  <si>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</si>
  <si>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</si>
  <si>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</si>
  <si>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</si>
  <si>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</si>
  <si>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</si>
  <si>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</si>
  <si>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</si>
  <si>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</si>
  <si>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</si>
  <si>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</si>
  <si>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</si>
  <si>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</si>
  <si>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</si>
  <si>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</si>
  <si>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</si>
  <si>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</si>
  <si>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</si>
  <si>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</si>
  <si>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</si>
  <si>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</si>
  <si>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</si>
  <si>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</si>
  <si>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</si>
  <si>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</si>
  <si>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</si>
  <si>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</si>
  <si>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</si>
  <si>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</si>
  <si>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</si>
  <si>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</si>
  <si>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</si>
  <si>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</si>
  <si>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</si>
  <si>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</si>
  <si>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</si>
  <si>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</si>
  <si>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</si>
  <si>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</si>
  <si>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</si>
  <si>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</si>
  <si>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</si>
  <si>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</si>
  <si>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</si>
  <si>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</si>
  <si>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</si>
  <si>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</si>
  <si>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</si>
  <si>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</si>
  <si>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</si>
  <si>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</si>
  <si>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</si>
  <si>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</si>
  <si>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</si>
  <si>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</si>
  <si>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</si>
  <si>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</si>
  <si>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</si>
  <si>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</si>
  <si>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</si>
  <si>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</si>
  <si>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</si>
  <si>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</si>
  <si>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</si>
  <si>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</si>
  <si>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</si>
  <si>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</si>
  <si>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</si>
  <si>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</si>
  <si>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</si>
  <si>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</si>
  <si>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</si>
  <si>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</si>
  <si>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</si>
  <si>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</si>
  <si>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</si>
  <si>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</si>
  <si>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</si>
  <si>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</si>
  <si>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</si>
  <si>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</si>
  <si>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</si>
  <si>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</si>
  <si>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</si>
  <si>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</si>
  <si>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</si>
  <si>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</si>
  <si>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</si>
  <si>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</si>
  <si>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</si>
  <si>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</si>
  <si>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</si>
  <si>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</si>
  <si>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</si>
  <si>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</si>
  <si>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</si>
  <si>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</si>
  <si>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</si>
  <si>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</si>
  <si>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</si>
  <si>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</si>
  <si>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</si>
  <si>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</si>
  <si>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</si>
  <si>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</si>
  <si>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</si>
  <si>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</si>
  <si>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</si>
  <si>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</si>
  <si>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</si>
  <si>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</si>
  <si>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</si>
  <si>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</si>
  <si>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</si>
  <si>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</si>
  <si>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</si>
  <si>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</si>
  <si>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</si>
  <si>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</si>
  <si>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</si>
  <si>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</si>
  <si>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</si>
  <si>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</si>
  <si>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</si>
  <si>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</si>
  <si>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</si>
  <si>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</si>
  <si>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</si>
  <si>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</si>
  <si>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</si>
  <si>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</si>
  <si>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</si>
  <si>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</si>
  <si>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</si>
  <si>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</si>
  <si>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</si>
  <si>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</si>
  <si>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</si>
  <si>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</si>
  <si>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</si>
  <si>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</si>
  <si>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</si>
  <si>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</si>
  <si>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</si>
  <si>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</si>
  <si>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</si>
  <si>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</si>
  <si>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</si>
  <si>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</si>
  <si>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</si>
  <si>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</si>
  <si>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</si>
  <si>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</si>
  <si>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</si>
  <si>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</si>
  <si>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</si>
  <si>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</si>
  <si>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</si>
  <si>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</si>
  <si>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</si>
  <si>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</si>
  <si>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</si>
  <si>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</si>
  <si>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</si>
  <si>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</si>
  <si>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</si>
  <si>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</si>
  <si>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</si>
  <si>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</si>
  <si>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</si>
  <si>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</si>
  <si>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</si>
  <si>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</si>
  <si>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</si>
  <si>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</si>
  <si>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</si>
  <si>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</si>
  <si>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</si>
  <si>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</si>
  <si>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</si>
  <si>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</si>
  <si>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</si>
  <si>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</si>
  <si>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</si>
  <si>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</si>
  <si>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</si>
  <si>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</si>
  <si>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</si>
  <si>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</si>
  <si>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</si>
  <si>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</si>
  <si>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</si>
  <si>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</si>
  <si>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</si>
  <si>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</si>
  <si>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</si>
  <si>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</si>
  <si>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</si>
  <si>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</si>
  <si>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</si>
  <si>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</si>
  <si>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</si>
  <si>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</si>
  <si>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</si>
  <si>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</si>
  <si>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</si>
  <si>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</si>
  <si>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</si>
  <si>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</si>
  <si>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</si>
  <si>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</si>
  <si>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</si>
  <si>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</si>
  <si>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</si>
  <si>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</si>
  <si>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</si>
  <si>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</si>
  <si>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</si>
  <si>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</si>
  <si>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</si>
  <si>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</si>
  <si>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</si>
  <si>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</si>
  <si>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</si>
  <si>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</si>
  <si>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</si>
  <si>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</si>
  <si>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</si>
  <si>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</si>
  <si>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</si>
  <si>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</si>
  <si>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</si>
  <si>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</si>
  <si>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</si>
  <si>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</si>
  <si>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</si>
  <si>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</si>
  <si>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</si>
  <si>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</si>
  <si>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</si>
  <si>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</si>
  <si>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</si>
  <si>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</si>
  <si>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</si>
  <si>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</si>
  <si>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</si>
  <si>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</si>
  <si>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</si>
  <si>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</si>
  <si>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</si>
  <si>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</si>
  <si>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</si>
  <si>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</si>
  <si>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</si>
  <si>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</si>
  <si>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</si>
  <si>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</si>
  <si>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</si>
  <si>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</si>
  <si>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</si>
  <si>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</si>
  <si>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</si>
  <si>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</si>
  <si>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</si>
  <si>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</si>
  <si>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</si>
  <si>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</si>
  <si>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</si>
  <si>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</si>
  <si>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</si>
  <si>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</si>
  <si>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</si>
  <si>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</si>
  <si>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</si>
  <si>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</si>
  <si>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</si>
  <si>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</si>
  <si>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</si>
  <si>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</si>
  <si>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</si>
  <si>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</si>
  <si>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</si>
  <si>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</si>
  <si>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</si>
  <si>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</si>
  <si>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</si>
  <si>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</si>
  <si>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</si>
  <si>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</si>
  <si>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</si>
  <si>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</si>
  <si>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</si>
  <si>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</si>
  <si>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</si>
  <si>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</si>
  <si>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</si>
  <si>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</si>
  <si>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</si>
  <si>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</si>
  <si>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</si>
  <si>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</si>
  <si>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</si>
  <si>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</si>
  <si>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</si>
  <si>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</si>
  <si>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</si>
  <si>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</si>
  <si>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</si>
  <si>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</si>
  <si>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</si>
  <si>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</si>
  <si>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</si>
  <si>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</si>
  <si>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</si>
  <si>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</si>
  <si>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</si>
  <si>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</si>
  <si>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</si>
  <si>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</si>
  <si>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</si>
  <si>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</si>
  <si>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</si>
  <si>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</si>
  <si>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</si>
  <si>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</si>
  <si>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</si>
  <si>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</si>
  <si>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</si>
  <si>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</si>
  <si>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</si>
  <si>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</si>
  <si>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</si>
  <si>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</si>
  <si>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</si>
  <si>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</si>
  <si>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</si>
  <si>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</si>
  <si>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</si>
  <si>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</si>
  <si>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</si>
  <si>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</si>
  <si>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</si>
  <si>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</si>
  <si>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</si>
  <si>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</si>
  <si>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</si>
  <si>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</si>
  <si>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</si>
  <si>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</si>
  <si>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</si>
  <si>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</si>
  <si>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</si>
  <si>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</si>
  <si>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</si>
  <si>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</si>
  <si>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</si>
  <si>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</si>
  <si>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</si>
  <si>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</si>
  <si>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</si>
  <si>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</si>
  <si>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</si>
  <si>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</si>
  <si>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</si>
  <si>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</si>
  <si>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</si>
  <si>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</si>
  <si>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</si>
  <si>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</si>
  <si>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</si>
  <si>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</si>
  <si>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</si>
  <si>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</si>
  <si>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</si>
  <si>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</si>
  <si>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</si>
  <si>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</si>
  <si>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</si>
  <si>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</si>
  <si>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</si>
  <si>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</si>
  <si>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</si>
  <si>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</si>
  <si>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</si>
  <si>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</si>
  <si>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</si>
  <si>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</si>
  <si>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</si>
  <si>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</si>
  <si>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</si>
  <si>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</si>
  <si>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</si>
  <si>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</si>
  <si>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</si>
  <si>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</si>
  <si>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</si>
  <si>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</si>
  <si>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</si>
  <si>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</si>
  <si>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</si>
  <si>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</si>
  <si>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</si>
  <si>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</si>
  <si>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</si>
  <si>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</si>
  <si>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</si>
  <si>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</si>
  <si>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</si>
  <si>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</si>
  <si>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</si>
  <si>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</si>
  <si>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</si>
  <si>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</si>
  <si>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</si>
  <si>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</si>
  <si>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</si>
  <si>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</si>
  <si>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</si>
  <si>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</si>
  <si>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</si>
  <si>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</si>
  <si>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</si>
  <si>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</si>
  <si>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</si>
  <si>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</si>
  <si>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</si>
  <si>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</si>
  <si>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</si>
  <si>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</si>
  <si>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</si>
  <si>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</si>
  <si>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</si>
  <si>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</si>
  <si>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</si>
  <si>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</si>
  <si>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</si>
  <si>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</si>
  <si>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</si>
  <si>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</si>
  <si>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</si>
  <si>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</si>
  <si>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</si>
  <si>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</si>
  <si>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</si>
  <si>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</si>
  <si>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</si>
  <si>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</si>
  <si>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</si>
  <si>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</si>
  <si>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</si>
  <si>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</si>
  <si>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</si>
  <si>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</si>
  <si>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</si>
  <si>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</si>
  <si>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</si>
  <si>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</si>
  <si>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</si>
  <si>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</si>
  <si>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</si>
  <si>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</si>
  <si>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</si>
  <si>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</si>
  <si>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</si>
  <si>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</si>
  <si>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</si>
  <si>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</si>
  <si>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</si>
  <si>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</si>
  <si>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</si>
  <si>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</si>
  <si>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</si>
  <si>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</si>
  <si>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</si>
  <si>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</si>
  <si>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</si>
  <si>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</si>
  <si>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</si>
  <si>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</si>
  <si>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</si>
  <si>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</si>
  <si>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</si>
  <si>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</si>
  <si>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</si>
  <si>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</si>
  <si>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</si>
  <si>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</si>
  <si>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</si>
  <si>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</si>
  <si>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</si>
  <si>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</si>
  <si>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</si>
  <si>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</si>
  <si>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</si>
  <si>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</si>
  <si>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</si>
  <si>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</si>
  <si>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</si>
  <si>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</si>
  <si>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</si>
  <si>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</si>
  <si>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</si>
  <si>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</si>
  <si>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</si>
  <si>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</si>
  <si>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</si>
  <si>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</si>
  <si>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</si>
  <si>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</si>
  <si>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</si>
  <si>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</si>
  <si>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</si>
  <si>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</si>
  <si>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</si>
  <si>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</si>
  <si>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</si>
  <si>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</si>
  <si>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</si>
  <si>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</si>
  <si>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</si>
  <si>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</si>
  <si>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</si>
  <si>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</si>
  <si>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</si>
  <si>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</si>
  <si>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</si>
  <si>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</si>
  <si>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</si>
  <si>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</si>
  <si>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</si>
  <si>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</si>
  <si>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</si>
  <si>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</si>
  <si>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</si>
  <si>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</si>
  <si>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</si>
  <si>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</si>
  <si>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</si>
  <si>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</si>
  <si>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</si>
  <si>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</si>
  <si>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</si>
  <si>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</si>
  <si>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</si>
  <si>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</si>
  <si>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</si>
  <si>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</si>
  <si>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</si>
  <si>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</si>
  <si>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</si>
  <si>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</si>
  <si>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</si>
  <si>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</si>
  <si>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</si>
  <si>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</si>
  <si>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</si>
  <si>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</si>
  <si>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</si>
  <si>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</si>
  <si>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</si>
  <si>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</si>
  <si>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</si>
  <si>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</si>
  <si>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</si>
  <si>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</si>
  <si>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</si>
  <si>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</si>
  <si>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</si>
  <si>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</si>
  <si>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</si>
  <si>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</si>
  <si>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</si>
  <si>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</si>
  <si>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</si>
  <si>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</si>
  <si>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</si>
  <si>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</si>
  <si>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</si>
  <si>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</si>
  <si>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</si>
  <si>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</si>
  <si>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</si>
  <si>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</si>
  <si>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</si>
  <si>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</si>
  <si>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</si>
  <si>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</si>
  <si>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</si>
  <si>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</si>
  <si>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</si>
  <si>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</si>
  <si>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</si>
  <si>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</si>
  <si>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</si>
  <si>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</si>
  <si>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</si>
  <si>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</si>
  <si>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</si>
  <si>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</si>
  <si>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</si>
  <si>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</si>
  <si>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</si>
  <si>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</si>
  <si>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</si>
  <si>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</si>
  <si>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</si>
  <si>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</si>
  <si>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</si>
  <si>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</si>
  <si>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</si>
  <si>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</si>
  <si>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</si>
  <si>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</si>
  <si>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</si>
  <si>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</si>
  <si>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</si>
  <si>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</si>
  <si>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</si>
  <si>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</si>
  <si>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</si>
  <si>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</si>
  <si>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</si>
  <si>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</si>
  <si>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</si>
  <si>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</si>
  <si>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</si>
  <si>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</si>
  <si>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</si>
  <si>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</si>
  <si>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</si>
  <si>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</si>
  <si>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</si>
  <si>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</si>
  <si>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</si>
  <si>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</si>
  <si>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</si>
  <si>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</si>
  <si>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</si>
  <si>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</si>
  <si>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</si>
  <si>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</si>
  <si>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</si>
  <si>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</si>
  <si>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</si>
  <si>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</si>
  <si>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</si>
  <si>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</si>
  <si>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</si>
  <si>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</si>
  <si>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</si>
  <si>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</si>
  <si>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</si>
  <si>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</si>
  <si>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</si>
  <si>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</si>
  <si>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</si>
  <si>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</si>
  <si>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</si>
  <si>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</si>
  <si>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</si>
  <si>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</si>
  <si>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</si>
  <si>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</si>
  <si>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</si>
  <si>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</si>
  <si>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</si>
  <si>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</si>
  <si>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</si>
  <si>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</si>
  <si>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</si>
  <si>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</si>
  <si>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</si>
  <si>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</si>
  <si>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</si>
  <si>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</si>
  <si>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</si>
  <si>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</si>
  <si>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</si>
  <si>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</si>
  <si>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</si>
  <si>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</si>
  <si>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</si>
  <si>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</si>
  <si>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</si>
  <si>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</si>
  <si>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</si>
  <si>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</si>
  <si>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</si>
  <si>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</si>
  <si>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</si>
  <si>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</si>
  <si>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</si>
  <si>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</si>
  <si>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</si>
  <si>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</si>
  <si>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</si>
  <si>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</si>
  <si>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</si>
  <si>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</si>
  <si>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</si>
  <si>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</si>
  <si>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</si>
  <si>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</si>
  <si>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</si>
  <si>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</si>
  <si>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</si>
  <si>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</si>
  <si>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</si>
  <si>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</si>
  <si>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</si>
  <si>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</si>
  <si>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</si>
  <si>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</si>
  <si>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</si>
  <si>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</si>
  <si>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</si>
  <si>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</si>
  <si>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</si>
  <si>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</si>
  <si>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</si>
  <si>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</si>
  <si>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</si>
  <si>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</si>
  <si>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</si>
  <si>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</si>
  <si>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</si>
  <si>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</si>
  <si>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</si>
  <si>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</si>
  <si>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</si>
  <si>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</si>
  <si>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</si>
  <si>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</si>
  <si>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</si>
  <si>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</si>
  <si>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</si>
  <si>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</si>
  <si>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</si>
  <si>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</si>
  <si>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</si>
  <si>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</si>
  <si>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</si>
  <si>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</si>
  <si>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</si>
  <si>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</si>
  <si>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</si>
  <si>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</si>
  <si>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</si>
  <si>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</si>
  <si>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</si>
  <si>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</si>
  <si>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</si>
  <si>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</si>
  <si>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</si>
  <si>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</si>
  <si>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</si>
  <si>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</si>
  <si>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</si>
  <si>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</si>
  <si>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</si>
  <si>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</si>
  <si>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</si>
  <si>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</si>
  <si>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</si>
  <si>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</si>
  <si>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</si>
  <si>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</si>
  <si>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</si>
  <si>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</si>
  <si>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</si>
  <si>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</si>
  <si>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</si>
  <si>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</si>
  <si>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</si>
  <si>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</si>
  <si>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</si>
  <si>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</si>
  <si>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</si>
  <si>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</si>
  <si>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</si>
  <si>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</si>
  <si>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</si>
  <si>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</si>
  <si>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</si>
  <si>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</si>
  <si>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</si>
  <si>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</si>
  <si>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</si>
  <si>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</si>
  <si>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</si>
  <si>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</si>
  <si>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</si>
  <si>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</si>
  <si>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</si>
  <si>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</si>
  <si>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</si>
  <si>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</si>
  <si>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</si>
  <si>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</si>
  <si>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</si>
  <si>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</si>
  <si>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</si>
  <si>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</si>
  <si>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</si>
  <si>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</si>
  <si>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</si>
  <si>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</si>
  <si>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</si>
  <si>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</si>
  <si>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</si>
  <si>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</si>
  <si>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</si>
  <si>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</si>
  <si>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</si>
  <si>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</si>
  <si>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</si>
  <si>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</si>
  <si>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</si>
  <si>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</si>
  <si>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</si>
  <si>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</si>
  <si>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</si>
  <si>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</si>
  <si>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</si>
  <si>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</si>
  <si>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</si>
  <si>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</si>
  <si>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</si>
  <si>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</si>
  <si>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</si>
  <si>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</si>
  <si>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</si>
  <si>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</si>
  <si>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</si>
  <si>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</si>
  <si>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</si>
  <si>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</si>
  <si>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</si>
  <si>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</si>
  <si>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</si>
  <si>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</si>
  <si>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</si>
  <si>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</si>
  <si>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</si>
  <si>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</si>
  <si>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</si>
  <si>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</si>
  <si>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</si>
  <si>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</si>
  <si>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</si>
  <si>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</si>
  <si>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</si>
  <si>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</si>
  <si>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</si>
  <si>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</si>
  <si>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</si>
  <si>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</si>
  <si>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</si>
  <si>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</si>
  <si>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</si>
  <si>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</si>
  <si>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</si>
  <si>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</si>
  <si>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</si>
  <si>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</si>
  <si>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</si>
  <si>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</si>
  <si>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</si>
  <si>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</si>
  <si>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</si>
  <si>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</si>
  <si>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</si>
  <si>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</si>
  <si>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</si>
  <si>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</si>
  <si>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</si>
  <si>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</si>
  <si>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</si>
  <si>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</si>
  <si>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</si>
  <si>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</si>
  <si>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</si>
  <si>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</si>
  <si>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</si>
  <si>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</si>
  <si>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</si>
  <si>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</si>
  <si>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</si>
  <si>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</si>
  <si>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</si>
  <si>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</si>
  <si>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</si>
  <si>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</si>
  <si>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</si>
  <si>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</si>
  <si>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</si>
  <si>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</si>
  <si>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</si>
  <si>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</si>
  <si>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</si>
  <si>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</si>
  <si>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</si>
  <si>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</si>
  <si>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</si>
  <si>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</si>
  <si>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</si>
  <si>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</si>
  <si>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</si>
  <si>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</si>
  <si>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</si>
  <si>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</si>
  <si>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</si>
  <si>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</si>
  <si>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</si>
  <si>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</si>
  <si>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</si>
  <si>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</si>
  <si>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</si>
  <si>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</si>
  <si>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</si>
  <si>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</si>
  <si>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</si>
  <si>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</si>
  <si>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</si>
  <si>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</si>
  <si>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</si>
  <si>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</si>
  <si>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</si>
  <si>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</si>
  <si>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</si>
  <si>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</si>
  <si>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</si>
  <si>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</si>
  <si>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</si>
  <si>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</si>
  <si>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</si>
  <si>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</si>
  <si>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</si>
  <si>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</si>
  <si>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</si>
  <si>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</si>
  <si>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</si>
  <si>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</si>
  <si>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</si>
  <si>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</si>
  <si>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</si>
  <si>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</si>
  <si>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</si>
  <si>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</si>
  <si>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</si>
  <si>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</si>
  <si>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</si>
  <si>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</si>
  <si>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</si>
  <si>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</si>
  <si>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</si>
  <si>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</si>
  <si>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</si>
  <si>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</si>
  <si>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</si>
  <si>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</si>
  <si>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</si>
  <si>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</si>
  <si>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</si>
  <si>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</si>
  <si>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</si>
  <si>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</si>
  <si>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</si>
  <si>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</si>
  <si>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</si>
  <si>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</si>
  <si>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</si>
  <si>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</si>
  <si>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</si>
  <si>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</si>
  <si>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</si>
  <si>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</si>
  <si>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</si>
  <si>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</si>
  <si>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</si>
  <si>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</si>
  <si>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</si>
  <si>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</si>
  <si>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</si>
  <si>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</si>
  <si>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</si>
  <si>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</si>
  <si>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</si>
  <si>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</si>
  <si>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</si>
  <si>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</si>
  <si>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</si>
  <si>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</si>
  <si>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</si>
  <si>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</si>
  <si>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</si>
  <si>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</si>
  <si>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</si>
  <si>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</si>
  <si>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</si>
  <si>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</si>
  <si>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</si>
  <si>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</si>
  <si>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</si>
  <si>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</si>
  <si>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</si>
  <si>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</si>
  <si>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</si>
  <si>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</si>
  <si>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</si>
  <si>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</si>
  <si>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</si>
  <si>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</si>
  <si>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</si>
  <si>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</si>
  <si>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</si>
  <si>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</si>
  <si>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</si>
  <si>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</si>
  <si>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</si>
  <si>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</si>
  <si>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</si>
  <si>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</si>
  <si>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</si>
  <si>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</si>
  <si>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</si>
  <si>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</si>
  <si>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</si>
  <si>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</si>
  <si>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</si>
  <si>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</si>
  <si>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</si>
  <si>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</si>
  <si>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</si>
  <si>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</si>
  <si>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</si>
  <si>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</si>
  <si>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</si>
  <si>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</si>
  <si>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</si>
  <si>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</si>
  <si>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</si>
  <si>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</si>
  <si>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</si>
  <si>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</si>
  <si>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</si>
  <si>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</si>
  <si>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</si>
  <si>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</si>
  <si>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</si>
  <si>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</si>
  <si>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</si>
  <si>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</si>
  <si>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</si>
  <si>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</si>
  <si>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</si>
  <si>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</si>
  <si>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</si>
  <si>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</si>
  <si>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</si>
  <si>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</si>
  <si>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</si>
  <si>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</si>
  <si>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</si>
  <si>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</si>
  <si>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</si>
  <si>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</si>
  <si>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</si>
  <si>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</si>
  <si>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</si>
  <si>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</si>
  <si>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</si>
  <si>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</si>
  <si>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</si>
  <si>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</si>
  <si>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</si>
  <si>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</si>
  <si>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</si>
  <si>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</si>
  <si>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</si>
  <si>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</si>
  <si>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</si>
  <si>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</si>
  <si>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</si>
  <si>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</si>
  <si>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</si>
  <si>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</si>
  <si>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</si>
  <si>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</si>
  <si>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</si>
  <si>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</si>
  <si>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</si>
  <si>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</si>
  <si>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</si>
  <si>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</si>
  <si>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</si>
  <si>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</si>
  <si>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</si>
  <si>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</si>
  <si>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</si>
  <si>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</si>
  <si>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</si>
  <si>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</si>
  <si>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</si>
  <si>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</si>
  <si>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</si>
  <si>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</si>
  <si>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</si>
  <si>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</si>
  <si>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</si>
  <si>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</si>
  <si>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</si>
  <si>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</si>
  <si>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</si>
  <si>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</si>
  <si>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</si>
  <si>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</si>
  <si>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</si>
  <si>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</si>
  <si>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</si>
  <si>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</si>
  <si>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</si>
  <si>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</si>
  <si>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</si>
  <si>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</si>
  <si>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</si>
  <si>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</si>
  <si>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</si>
  <si>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</si>
  <si>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</si>
  <si>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</si>
  <si>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</si>
  <si>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</si>
  <si>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</si>
  <si>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</si>
  <si>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</si>
  <si>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</si>
  <si>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</si>
  <si>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</si>
  <si>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</si>
  <si>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</si>
  <si>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</si>
  <si>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</si>
  <si>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</si>
  <si>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</si>
  <si>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</si>
  <si>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</si>
  <si>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</si>
  <si>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</si>
  <si>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</si>
  <si>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</si>
  <si>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</si>
  <si>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</si>
  <si>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</si>
  <si>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</si>
  <si>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</si>
  <si>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</si>
  <si>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</si>
  <si>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</si>
  <si>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</si>
  <si>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</si>
  <si>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</si>
  <si>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</si>
  <si>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</si>
  <si>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</si>
  <si>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</si>
  <si>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</si>
  <si>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</si>
  <si>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</si>
  <si>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</si>
  <si>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</si>
  <si>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</si>
  <si>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</si>
  <si>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</si>
  <si>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</si>
  <si>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</si>
  <si>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</si>
  <si>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</si>
  <si>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</si>
  <si>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</si>
  <si>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</si>
  <si>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</si>
  <si>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</si>
  <si>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</si>
  <si>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</si>
  <si>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</si>
  <si>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</si>
  <si>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</si>
  <si>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</si>
  <si>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</si>
  <si>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</si>
  <si>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</si>
  <si>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</si>
  <si>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</si>
  <si>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</si>
  <si>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</si>
  <si>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</si>
  <si>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</si>
  <si>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</si>
  <si>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</si>
  <si>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</si>
  <si>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</si>
  <si>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</si>
  <si>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</si>
  <si>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</si>
  <si>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</si>
  <si>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</si>
  <si>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</si>
  <si>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</si>
  <si>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</si>
  <si>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</si>
  <si>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</si>
  <si>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</si>
  <si>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</si>
  <si>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</si>
  <si>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</si>
  <si>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</si>
  <si>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</si>
  <si>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</si>
  <si>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</si>
  <si>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</si>
  <si>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</si>
  <si>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</si>
  <si>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</si>
  <si>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</si>
  <si>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</si>
  <si>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</si>
  <si>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</si>
  <si>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</si>
  <si>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</si>
  <si>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</si>
  <si>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</si>
  <si>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</si>
  <si>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</si>
  <si>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</si>
  <si>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</si>
  <si>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</si>
  <si>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</si>
  <si>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</si>
  <si>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</si>
  <si>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</si>
  <si>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</si>
  <si>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</si>
  <si>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</si>
  <si>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</si>
  <si>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</si>
  <si>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</si>
  <si>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</si>
  <si>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</si>
  <si>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</si>
  <si>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</si>
  <si>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</si>
  <si>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</si>
  <si>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</si>
  <si>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</si>
  <si>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</si>
  <si>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</si>
  <si>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</si>
  <si>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</si>
  <si>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</si>
  <si>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</si>
  <si>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</si>
  <si>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</si>
  <si>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</si>
  <si>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</si>
  <si>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</si>
  <si>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</si>
  <si>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</si>
  <si>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</si>
  <si>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</si>
  <si>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</si>
  <si>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</si>
  <si>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</si>
  <si>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</si>
  <si>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</si>
  <si>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</si>
  <si>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</si>
  <si>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</si>
  <si>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</si>
  <si>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</si>
  <si>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</si>
  <si>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</si>
  <si>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</si>
  <si>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</si>
  <si>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</si>
  <si>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</si>
  <si>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</si>
  <si>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</si>
  <si>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</si>
  <si>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</si>
  <si>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</si>
  <si>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</si>
  <si>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</si>
  <si>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</si>
  <si>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</si>
  <si>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</si>
  <si>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</si>
  <si>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</si>
  <si>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</si>
  <si>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</si>
  <si>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</si>
  <si>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</si>
  <si>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</si>
  <si>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</si>
  <si>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</si>
  <si>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</si>
  <si>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</si>
  <si>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</si>
  <si>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</si>
  <si>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</si>
  <si>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</si>
  <si>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</si>
  <si>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</si>
  <si>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</si>
  <si>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</si>
  <si>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</si>
  <si>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</si>
  <si>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</si>
  <si>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</si>
  <si>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</si>
  <si>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</si>
  <si>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</si>
  <si>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</si>
  <si>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</si>
  <si>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</si>
  <si>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</si>
  <si>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</si>
  <si>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</si>
  <si>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</si>
  <si>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</si>
  <si>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</si>
  <si>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</si>
  <si>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</si>
  <si>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</si>
  <si>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</si>
  <si>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</si>
  <si>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</si>
  <si>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</si>
  <si>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</si>
  <si>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</si>
  <si>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</si>
  <si>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</si>
  <si>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</si>
  <si>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</si>
  <si>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</si>
  <si>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</si>
  <si>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</si>
  <si>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</si>
  <si>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</si>
  <si>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</si>
  <si>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</si>
  <si>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</si>
  <si>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</si>
  <si>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</si>
  <si>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</si>
  <si>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</si>
  <si>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</si>
  <si>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</si>
  <si>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</si>
  <si>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</si>
  <si>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</si>
  <si>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</si>
  <si>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</si>
  <si>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</si>
  <si>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</si>
  <si>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</si>
  <si>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</si>
  <si>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</si>
  <si>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</si>
  <si>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</si>
  <si>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</si>
  <si>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</si>
  <si>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</si>
  <si>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</si>
  <si>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</si>
  <si>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</si>
  <si>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</si>
  <si>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</si>
  <si>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</si>
  <si>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</si>
  <si>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</si>
  <si>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</si>
  <si>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</si>
  <si>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</si>
  <si>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</si>
  <si>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</si>
  <si>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</si>
  <si>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</si>
  <si>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</si>
  <si>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</si>
  <si>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</si>
  <si>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</si>
  <si>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</si>
  <si>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</si>
  <si>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</si>
  <si>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</si>
  <si>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</si>
  <si>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</si>
  <si>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</si>
  <si>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</si>
  <si>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</si>
  <si>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</si>
  <si>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</si>
  <si>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</si>
  <si>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</si>
  <si>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</si>
  <si>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</si>
  <si>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</si>
  <si>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</si>
  <si>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</si>
  <si>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</si>
  <si>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</si>
  <si>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</si>
  <si>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</si>
  <si>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</si>
  <si>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</si>
  <si>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</si>
  <si>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</si>
  <si>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</si>
  <si>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</si>
  <si>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</si>
  <si>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</si>
  <si>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</si>
  <si>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</si>
  <si>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</si>
  <si>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</si>
  <si>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</si>
  <si>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</si>
  <si>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</si>
  <si>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</si>
  <si>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</si>
  <si>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</si>
  <si>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</si>
  <si>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</si>
  <si>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</si>
  <si>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</si>
  <si>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</si>
  <si>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</si>
  <si>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</si>
  <si>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</si>
  <si>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</si>
  <si>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</si>
  <si>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</si>
  <si>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</si>
  <si>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</si>
  <si>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</si>
  <si>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</si>
  <si>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</si>
  <si>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</si>
  <si>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</si>
  <si>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</si>
  <si>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</si>
  <si>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</si>
  <si>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</si>
  <si>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</si>
  <si>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</si>
  <si>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</si>
  <si>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</si>
  <si>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</si>
  <si>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</si>
  <si>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</si>
  <si>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</si>
  <si>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</si>
  <si>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</si>
  <si>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</si>
  <si>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</si>
  <si>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</si>
  <si>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</si>
  <si>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</si>
  <si>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</si>
  <si>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</si>
  <si>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</si>
  <si>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</si>
  <si>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</si>
  <si>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</si>
  <si>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</si>
  <si>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</si>
  <si>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</si>
  <si>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</si>
  <si>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</si>
  <si>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</si>
  <si>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</si>
  <si>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</si>
  <si>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</si>
  <si>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</si>
  <si>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</si>
  <si>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</si>
  <si>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</si>
  <si>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</si>
  <si>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</si>
  <si>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</si>
  <si>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</si>
  <si>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</si>
  <si>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</si>
  <si>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</si>
  <si>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</si>
  <si>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</si>
  <si>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</si>
  <si>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</si>
  <si>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</si>
  <si>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</si>
  <si>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</si>
  <si>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</si>
  <si>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</si>
  <si>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</si>
  <si>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</si>
  <si>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</si>
  <si>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</si>
  <si>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</si>
  <si>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</si>
  <si>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</si>
  <si>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</si>
  <si>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</si>
  <si>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</si>
  <si>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</si>
  <si>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</si>
  <si>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</si>
  <si>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</si>
  <si>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</si>
  <si>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</si>
  <si>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</si>
  <si>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</si>
  <si>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</si>
  <si>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</si>
  <si>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</si>
  <si>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</si>
  <si>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</si>
  <si>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</si>
  <si>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</si>
  <si>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</si>
  <si>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</si>
  <si>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</si>
  <si>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</si>
  <si>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</si>
  <si>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</si>
  <si>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</si>
  <si>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</si>
  <si>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</si>
  <si>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</si>
  <si>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</si>
  <si>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</si>
  <si>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</si>
  <si>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</si>
  <si>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</si>
  <si>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</si>
  <si>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</si>
  <si>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</si>
  <si>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</si>
  <si>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</si>
  <si>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</si>
  <si>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</si>
  <si>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</si>
  <si>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</si>
  <si>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</si>
  <si>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</si>
  <si>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</si>
  <si>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</si>
  <si>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</si>
  <si>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</si>
  <si>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</si>
  <si>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</si>
  <si>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</si>
  <si>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</si>
  <si>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</si>
  <si>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</si>
  <si>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</si>
  <si>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</si>
  <si>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</si>
  <si>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</si>
  <si>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</si>
  <si>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</si>
  <si>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</si>
  <si>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</si>
  <si>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</si>
  <si>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</si>
  <si>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</si>
  <si>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</si>
  <si>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</si>
  <si>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</si>
  <si>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</si>
  <si>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</si>
  <si>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</si>
  <si>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</si>
  <si>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</si>
  <si>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</si>
  <si>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</si>
  <si>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</si>
  <si>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</si>
  <si>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</si>
  <si>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</si>
  <si>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</si>
  <si>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</si>
  <si>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</si>
  <si>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</si>
  <si>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</si>
  <si>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</si>
  <si>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</si>
  <si>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</si>
  <si>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</si>
  <si>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</si>
  <si>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</si>
  <si>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</si>
  <si>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</si>
  <si>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</si>
  <si>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</si>
  <si>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</si>
  <si>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</si>
  <si>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</si>
  <si>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</si>
  <si>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</si>
  <si>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</si>
  <si>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</si>
  <si>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</si>
  <si>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</si>
  <si>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</si>
  <si>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</si>
  <si>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</si>
  <si>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</si>
  <si>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</si>
  <si>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</si>
  <si>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</si>
  <si>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</si>
  <si>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</si>
  <si>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</si>
  <si>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</si>
  <si>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</si>
  <si>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</si>
  <si>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</si>
  <si>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</si>
  <si>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</si>
  <si>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</si>
  <si>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</si>
  <si>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</si>
  <si>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</si>
  <si>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</si>
  <si>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</si>
  <si>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</si>
  <si>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</si>
  <si>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</si>
  <si>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</si>
  <si>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</si>
  <si>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</si>
  <si>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</si>
  <si>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</si>
  <si>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</si>
  <si>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</si>
  <si>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</si>
  <si>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</si>
  <si>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</si>
  <si>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</si>
  <si>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</si>
  <si>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</si>
  <si>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</si>
  <si>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</si>
  <si>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</si>
  <si>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</si>
  <si>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</si>
  <si>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</si>
  <si>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</si>
  <si>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</si>
  <si>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</si>
  <si>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</si>
  <si>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</si>
  <si>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</si>
  <si>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</si>
  <si>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</si>
  <si>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</si>
  <si>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</si>
  <si>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</si>
  <si>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</si>
  <si>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</si>
  <si>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</si>
  <si>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</si>
  <si>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</si>
  <si>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</si>
  <si>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</si>
  <si>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</si>
  <si>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</si>
  <si>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</si>
  <si>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</si>
  <si>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</si>
  <si>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</si>
  <si>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</si>
  <si>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</si>
  <si>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</si>
  <si>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</si>
  <si>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</si>
  <si>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</si>
  <si>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</si>
  <si>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</si>
  <si>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</si>
  <si>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</si>
  <si>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</si>
  <si>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</si>
  <si>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</si>
  <si>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</si>
  <si>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</si>
  <si>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</si>
  <si>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</si>
  <si>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</si>
  <si>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</si>
  <si>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</si>
  <si>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</si>
  <si>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</si>
  <si>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</si>
  <si>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</si>
  <si>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</si>
  <si>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</si>
  <si>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</si>
  <si>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</si>
  <si>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</si>
  <si>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</si>
  <si>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</si>
  <si>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</si>
  <si>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</si>
  <si>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</si>
  <si>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</si>
  <si>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</si>
  <si>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</si>
  <si>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</si>
  <si>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</si>
  <si>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</si>
  <si>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</si>
  <si>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</si>
  <si>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</si>
  <si>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</si>
  <si>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</si>
  <si>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</si>
  <si>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</si>
  <si>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</si>
  <si>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</si>
  <si>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</si>
  <si>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</si>
  <si>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</si>
  <si>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</si>
  <si>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</si>
  <si>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</si>
  <si>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</si>
  <si>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</si>
  <si>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</si>
  <si>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</si>
  <si>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</si>
  <si>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</si>
  <si>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</si>
  <si>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</si>
  <si>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</si>
  <si>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</si>
  <si>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</si>
  <si>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</si>
  <si>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</si>
  <si>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</si>
  <si>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</si>
  <si>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</si>
  <si>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</si>
  <si>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</si>
  <si>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</si>
  <si>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</si>
  <si>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</si>
  <si>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</si>
  <si>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</si>
  <si>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</si>
  <si>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</si>
  <si>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</si>
  <si>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</si>
  <si>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</si>
  <si>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</si>
  <si>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</si>
  <si>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</si>
  <si>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</si>
  <si>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</si>
  <si>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</si>
  <si>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</si>
  <si>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</si>
  <si>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</si>
  <si>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</si>
  <si>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</si>
  <si>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</si>
  <si>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</si>
  <si>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</si>
  <si>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</si>
  <si>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</si>
  <si>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</si>
  <si>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</si>
  <si>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</si>
  <si>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</si>
  <si>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</si>
  <si>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</si>
  <si>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</si>
  <si>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</si>
  <si>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</si>
  <si>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</si>
  <si>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</si>
  <si>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</si>
  <si>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</si>
  <si>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</si>
  <si>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</si>
  <si>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</si>
  <si>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</si>
  <si>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</si>
  <si>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</si>
  <si>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</si>
  <si>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</si>
  <si>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</si>
  <si>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</si>
  <si>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</si>
  <si>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</si>
  <si>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</si>
  <si>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</si>
  <si>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</si>
  <si>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</si>
  <si>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</si>
  <si>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</si>
  <si>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</si>
  <si>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</si>
  <si>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</si>
  <si>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</si>
  <si>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</si>
  <si>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</si>
  <si>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</si>
  <si>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</si>
  <si>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</si>
  <si>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</si>
  <si>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</si>
  <si>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</si>
  <si>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</si>
  <si>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</si>
  <si>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</si>
  <si>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</si>
  <si>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</si>
  <si>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</si>
  <si>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</si>
  <si>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</si>
  <si>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</si>
  <si>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</si>
  <si>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</si>
  <si>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</si>
  <si>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</si>
  <si>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</si>
  <si>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</si>
  <si>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</si>
  <si>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</si>
  <si>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</si>
  <si>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</si>
  <si>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</si>
  <si>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</si>
  <si>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</si>
  <si>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</si>
  <si>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</si>
  <si>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</si>
  <si>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</si>
  <si>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</si>
  <si>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</si>
  <si>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</si>
  <si>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</si>
  <si>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</si>
  <si>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</si>
  <si>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</si>
  <si>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</si>
  <si>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</si>
  <si>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</si>
  <si>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</si>
  <si>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</si>
  <si>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</si>
  <si>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</si>
  <si>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</si>
  <si>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</si>
  <si>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</si>
  <si>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</si>
  <si>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</si>
  <si>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</si>
  <si>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</si>
  <si>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</si>
  <si>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</si>
  <si>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</si>
  <si>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</si>
  <si>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</si>
  <si>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</si>
  <si>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</si>
  <si>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</si>
  <si>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</si>
  <si>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</si>
  <si>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</si>
  <si>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</si>
  <si>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</si>
  <si>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</si>
  <si>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</si>
  <si>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</si>
  <si>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</si>
  <si>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</si>
  <si>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</si>
  <si>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</si>
  <si>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</si>
  <si>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</si>
  <si>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</si>
  <si>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</si>
  <si>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</si>
  <si>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</si>
  <si>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</si>
  <si>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</si>
  <si>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</si>
  <si>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</si>
  <si>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</si>
  <si>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</si>
  <si>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</si>
  <si>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</si>
  <si>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</si>
  <si>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</si>
  <si>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</si>
  <si>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</si>
  <si>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</si>
  <si>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</si>
  <si>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</si>
  <si>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</si>
  <si>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</si>
  <si>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</si>
  <si>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</si>
  <si>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</si>
  <si>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</si>
  <si>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</si>
  <si>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</si>
  <si>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</si>
  <si>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</si>
  <si>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</si>
  <si>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</si>
  <si>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</si>
  <si>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</si>
  <si>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</si>
  <si>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</si>
  <si>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</si>
  <si>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</si>
  <si>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</si>
  <si>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</si>
  <si>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</si>
  <si>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</si>
  <si>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</si>
  <si>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</si>
  <si>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</si>
  <si>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</si>
  <si>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</si>
  <si>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</si>
  <si>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</si>
  <si>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</si>
  <si>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</si>
  <si>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</si>
  <si>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</si>
  <si>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</si>
  <si>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</si>
  <si>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</si>
  <si>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</si>
  <si>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</si>
  <si>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</si>
  <si>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</si>
  <si>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</si>
  <si>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</si>
  <si>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</si>
  <si>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</si>
  <si>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</si>
  <si>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</si>
  <si>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</si>
  <si>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</si>
  <si>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</si>
  <si>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</si>
  <si>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</si>
  <si>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</si>
  <si>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</si>
  <si>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</si>
  <si>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</si>
  <si>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</si>
  <si>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</si>
  <si>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</si>
  <si>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</si>
  <si>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</si>
  <si>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</si>
  <si>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</si>
  <si>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</si>
  <si>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</si>
  <si>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</si>
  <si>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</si>
  <si>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</si>
  <si>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</si>
  <si>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</si>
  <si>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</si>
  <si>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</si>
  <si>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</si>
  <si>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</si>
  <si>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</si>
  <si>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</si>
  <si>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</si>
  <si>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</si>
  <si>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</si>
  <si>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</si>
  <si>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</si>
  <si>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</si>
  <si>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</si>
  <si>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</si>
  <si>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</si>
  <si>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</si>
  <si>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</si>
  <si>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</si>
  <si>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</si>
  <si>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</si>
  <si>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</si>
  <si>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</si>
  <si>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</si>
  <si>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</si>
  <si>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</si>
  <si>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</si>
  <si>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</si>
  <si>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</si>
  <si>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</si>
  <si>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</si>
  <si>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</si>
  <si>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</si>
  <si>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</si>
  <si>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</si>
  <si>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</si>
  <si>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</si>
  <si>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</si>
  <si>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</si>
  <si>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</si>
  <si>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</si>
  <si>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</si>
  <si>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</si>
  <si>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</si>
  <si>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</si>
  <si>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</si>
  <si>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</si>
  <si>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</si>
  <si>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</si>
  <si>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</si>
  <si>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</si>
  <si>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</si>
  <si>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</si>
  <si>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</si>
  <si>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</si>
  <si>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</si>
  <si>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</si>
  <si>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</si>
  <si>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</si>
  <si>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</si>
  <si>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</si>
  <si>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</si>
  <si>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</si>
  <si>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</si>
  <si>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</si>
  <si>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</si>
  <si>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</si>
  <si>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</si>
  <si>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</si>
  <si>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</si>
  <si>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</si>
  <si>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</si>
  <si>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</si>
  <si>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</si>
  <si>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</si>
  <si>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</si>
  <si>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</si>
  <si>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</si>
  <si>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</si>
  <si>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</si>
  <si>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</si>
  <si>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</si>
  <si>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</si>
  <si>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</si>
  <si>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</si>
  <si>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</si>
  <si>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</si>
  <si>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</si>
  <si>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</si>
  <si>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</si>
  <si>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</si>
  <si>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</si>
  <si>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</si>
  <si>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</si>
  <si>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</si>
  <si>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</si>
  <si>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</si>
  <si>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</si>
  <si>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</si>
  <si>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</si>
  <si>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</si>
  <si>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</si>
  <si>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</si>
  <si>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</si>
  <si>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</si>
  <si>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</si>
  <si>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</si>
  <si>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</si>
  <si>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</si>
  <si>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</si>
  <si>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</si>
  <si>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</si>
  <si>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</si>
  <si>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</si>
  <si>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</si>
  <si>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</si>
  <si>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</si>
  <si>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</si>
  <si>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</si>
  <si>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</si>
  <si>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</si>
  <si>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</si>
  <si>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</si>
  <si>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</si>
  <si>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</si>
  <si>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</si>
  <si>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</si>
  <si>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</si>
  <si>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</si>
  <si>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</si>
  <si>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</si>
  <si>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</si>
  <si>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</si>
  <si>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</si>
  <si>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</si>
  <si>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</si>
  <si>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</si>
  <si>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</si>
  <si>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</si>
  <si>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</si>
  <si>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</si>
  <si>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</si>
  <si>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</si>
  <si>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</si>
  <si>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</si>
  <si>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</si>
  <si>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</si>
  <si>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</si>
  <si>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</si>
  <si>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</si>
  <si>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</si>
  <si>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</si>
  <si>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</si>
  <si>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</si>
  <si>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</si>
  <si>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</si>
  <si>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</si>
  <si>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</si>
  <si>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</si>
  <si>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</si>
  <si>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</si>
  <si>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</si>
  <si>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</si>
  <si>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</si>
  <si>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</si>
  <si>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</si>
  <si>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</si>
  <si>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</si>
  <si>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</si>
  <si>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</si>
  <si>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</si>
  <si>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</si>
  <si>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</si>
  <si>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</si>
  <si>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</si>
  <si>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</si>
  <si>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</si>
  <si>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</si>
  <si>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</si>
  <si>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</si>
  <si>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</si>
  <si>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</si>
  <si>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</si>
  <si>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</si>
  <si>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</si>
  <si>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</si>
  <si>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</si>
  <si>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</si>
  <si>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</si>
  <si>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</si>
  <si>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</si>
  <si>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</si>
  <si>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</si>
  <si>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</si>
  <si>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</si>
  <si>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</si>
  <si>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</si>
  <si>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</si>
  <si>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</si>
  <si>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</si>
  <si>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</si>
  <si>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</si>
  <si>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</si>
  <si>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</si>
  <si>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</si>
  <si>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</si>
  <si>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</si>
  <si>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</si>
  <si>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</si>
  <si>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</si>
  <si>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</si>
  <si>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</si>
  <si>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</si>
  <si>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</si>
  <si>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</si>
  <si>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</si>
  <si>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</si>
  <si>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</si>
  <si>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</si>
  <si>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</si>
  <si>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</si>
  <si>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</si>
  <si>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</si>
  <si>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</si>
  <si>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</si>
  <si>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</si>
  <si>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</si>
  <si>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</si>
  <si>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</si>
  <si>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</si>
  <si>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</si>
  <si>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</si>
  <si>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</si>
  <si>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</si>
  <si>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</si>
  <si>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</si>
  <si>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</si>
  <si>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</si>
  <si>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</si>
  <si>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</si>
  <si>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</si>
  <si>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</si>
  <si>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</si>
  <si>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</si>
  <si>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</si>
  <si>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</si>
  <si>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</si>
  <si>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</si>
  <si>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</si>
  <si>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</si>
  <si>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</si>
  <si>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</si>
  <si>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</si>
  <si>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</si>
  <si>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</si>
  <si>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</si>
  <si>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</si>
  <si>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</si>
  <si>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</si>
  <si>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</si>
  <si>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</si>
  <si>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</si>
  <si>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</si>
  <si>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</si>
  <si>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</si>
  <si>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</si>
  <si>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</si>
  <si>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</si>
  <si>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</si>
  <si>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</si>
  <si>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</si>
  <si>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</si>
  <si>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</si>
  <si>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</si>
  <si>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</si>
  <si>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</si>
  <si>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</si>
  <si>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</si>
  <si>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</si>
  <si>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</si>
  <si>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</si>
  <si>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</si>
  <si>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</si>
  <si>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</si>
  <si>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</si>
  <si>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</si>
  <si>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</si>
  <si>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</si>
  <si>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</si>
  <si>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</si>
  <si>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</si>
  <si>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</si>
  <si>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</si>
  <si>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</si>
  <si>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</si>
  <si>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</si>
  <si>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</si>
  <si>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</si>
  <si>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</si>
  <si>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</si>
  <si>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</si>
  <si>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</si>
  <si>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</si>
  <si>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</si>
  <si>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</si>
  <si>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</si>
  <si>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</si>
  <si>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</si>
  <si>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</si>
  <si>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</si>
  <si>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</si>
  <si>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</si>
  <si>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</si>
  <si>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</si>
  <si>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</si>
  <si>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</si>
  <si>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</si>
  <si>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</si>
  <si>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</si>
  <si>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</si>
  <si>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</si>
  <si>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</si>
  <si>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</si>
  <si>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</si>
  <si>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</si>
  <si>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</si>
  <si>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</si>
  <si>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</si>
  <si>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</si>
  <si>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</si>
  <si>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</si>
  <si>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</si>
  <si>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</si>
  <si>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</si>
  <si>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</si>
  <si>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</si>
  <si>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</si>
  <si>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</si>
  <si>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</si>
  <si>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</si>
  <si>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</si>
  <si>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</si>
  <si>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</si>
  <si>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</si>
  <si>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</si>
  <si>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</si>
  <si>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</si>
  <si>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</si>
  <si>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</si>
  <si>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</si>
  <si>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</si>
  <si>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</si>
  <si>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</si>
  <si>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</si>
  <si>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</si>
  <si>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</si>
  <si>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</si>
  <si>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</si>
  <si>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</si>
  <si>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</si>
  <si>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</si>
  <si>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</si>
  <si>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</si>
  <si>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</si>
  <si>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</si>
  <si>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</si>
  <si>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</si>
  <si>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</si>
  <si>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</si>
  <si>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</si>
  <si>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</si>
  <si>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</si>
  <si>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</si>
  <si>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</si>
  <si>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</si>
  <si>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</si>
  <si>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</si>
  <si>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</si>
  <si>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</si>
  <si>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</si>
  <si>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</si>
  <si>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</si>
  <si>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</si>
  <si>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</si>
  <si>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</si>
  <si>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</si>
  <si>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</si>
  <si>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</si>
  <si>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</si>
  <si>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</si>
  <si>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</si>
  <si>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</si>
  <si>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</si>
  <si>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</si>
  <si>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</si>
  <si>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</si>
  <si>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</si>
  <si>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</si>
  <si>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</si>
  <si>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</si>
  <si>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</si>
  <si>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</si>
  <si>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</si>
  <si>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</si>
  <si>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</si>
  <si>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</si>
  <si>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</si>
  <si>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</si>
  <si>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</si>
  <si>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</si>
  <si>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</si>
  <si>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</si>
  <si>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</si>
  <si>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</si>
  <si>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</si>
  <si>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</si>
  <si>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</si>
  <si>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</si>
  <si>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</si>
  <si>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</si>
  <si>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</si>
  <si>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</si>
  <si>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</si>
  <si>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</si>
  <si>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</si>
  <si>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</si>
  <si>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</si>
  <si>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</si>
  <si>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</si>
  <si>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</si>
  <si>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</si>
  <si>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</si>
  <si>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</si>
  <si>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</si>
  <si>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</si>
  <si>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</si>
  <si>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</si>
  <si>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</si>
  <si>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</si>
  <si>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</si>
  <si>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</si>
  <si>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</si>
  <si>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</si>
  <si>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</si>
  <si>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</si>
  <si>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</si>
  <si>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</si>
  <si>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</si>
  <si>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</si>
  <si>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</si>
  <si>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</si>
  <si>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</si>
  <si>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</si>
  <si>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</si>
  <si>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</si>
  <si>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</si>
  <si>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</si>
  <si>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</si>
  <si>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</si>
  <si>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</si>
  <si>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</si>
  <si>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</si>
  <si>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</si>
  <si>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</si>
  <si>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</si>
  <si>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</si>
  <si>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</si>
  <si>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</si>
  <si>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</si>
  <si>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</si>
  <si>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</si>
  <si>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</si>
  <si>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</si>
  <si>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</si>
  <si>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</si>
  <si>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</si>
  <si>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</si>
  <si>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</si>
  <si>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</si>
  <si>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</si>
  <si>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</si>
  <si>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</si>
  <si>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</si>
  <si>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</si>
  <si>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</si>
  <si>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</si>
  <si>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</si>
  <si>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</si>
  <si>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</si>
  <si>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</si>
  <si>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</si>
  <si>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</si>
  <si>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</si>
  <si>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</si>
  <si>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</si>
  <si>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</si>
  <si>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</si>
  <si>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</si>
  <si>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</si>
  <si>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</si>
  <si>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</si>
  <si>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</si>
  <si>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</si>
  <si>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</si>
  <si>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</si>
  <si>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</si>
  <si>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</si>
  <si>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</si>
  <si>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</si>
  <si>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</si>
  <si>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</si>
  <si>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</si>
  <si>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</si>
  <si>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</si>
  <si>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</si>
  <si>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</si>
  <si>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</si>
  <si>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</si>
  <si>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</si>
  <si>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</si>
  <si>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</si>
  <si>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</si>
  <si>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</si>
  <si>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</si>
  <si>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</si>
  <si>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</si>
  <si>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</si>
  <si>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</si>
  <si>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</si>
  <si>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</si>
  <si>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</si>
  <si>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</si>
  <si>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</si>
  <si>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</si>
  <si>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</si>
  <si>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</si>
  <si>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</si>
  <si>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</si>
  <si>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</si>
  <si>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</si>
  <si>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</si>
  <si>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</si>
  <si>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</si>
  <si>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</si>
  <si>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</si>
  <si>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</si>
  <si>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</si>
  <si>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</si>
  <si>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</si>
  <si>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</si>
  <si>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</si>
  <si>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</si>
  <si>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</si>
  <si>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</si>
  <si>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</si>
  <si>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</si>
  <si>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</si>
  <si>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</si>
  <si>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</si>
  <si>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</si>
  <si>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</si>
  <si>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</si>
  <si>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</si>
  <si>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</si>
  <si>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</si>
  <si>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</si>
  <si>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</si>
  <si>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</si>
  <si>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</si>
  <si>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</si>
  <si>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</si>
  <si>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</si>
  <si>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</si>
  <si>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</si>
  <si>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</si>
  <si>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</si>
  <si>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</si>
  <si>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</si>
  <si>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</si>
  <si>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</si>
  <si>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</si>
  <si>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</si>
  <si>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</si>
  <si>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</si>
  <si>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</si>
  <si>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</si>
  <si>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</si>
  <si>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</si>
  <si>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</si>
  <si>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</si>
  <si>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</si>
  <si>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</si>
  <si>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</si>
  <si>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</si>
  <si>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</si>
  <si>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</si>
  <si>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</si>
  <si>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</si>
  <si>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</si>
  <si>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</si>
  <si>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</si>
  <si>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</si>
  <si>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</si>
  <si>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</si>
  <si>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</si>
  <si>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</si>
  <si>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</si>
  <si>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</si>
  <si>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</si>
  <si>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</si>
  <si>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</si>
  <si>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</si>
  <si>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</si>
  <si>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</si>
  <si>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</si>
  <si>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</si>
  <si>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</si>
  <si>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</si>
  <si>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</si>
  <si>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</si>
  <si>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</si>
  <si>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</si>
  <si>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</si>
  <si>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</si>
  <si>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</si>
  <si>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</si>
  <si>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</si>
  <si>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</si>
  <si>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</si>
  <si>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</si>
  <si>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</si>
  <si>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</si>
  <si>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</si>
  <si>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</si>
  <si>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</si>
  <si>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</si>
  <si>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</si>
  <si>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</si>
  <si>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</si>
  <si>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</si>
  <si>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</si>
  <si>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</si>
  <si>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</si>
  <si>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</si>
  <si>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</si>
  <si>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</si>
  <si>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</si>
  <si>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</si>
  <si>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</si>
  <si>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</si>
  <si>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</si>
  <si>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</si>
  <si>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</si>
  <si>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</si>
  <si>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</si>
  <si>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</si>
  <si>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</si>
  <si>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</si>
  <si>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</si>
  <si>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</si>
  <si>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</si>
  <si>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</si>
  <si>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</si>
  <si>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</si>
  <si>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</si>
  <si>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</si>
  <si>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</si>
  <si>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</si>
  <si>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</si>
  <si>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</si>
  <si>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</si>
  <si>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</si>
  <si>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</si>
  <si>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</si>
  <si>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</si>
  <si>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</si>
  <si>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</si>
  <si>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</si>
  <si>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</si>
  <si>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</si>
  <si>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</si>
  <si>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</si>
  <si>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</si>
  <si>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</si>
  <si>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</si>
  <si>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</si>
  <si>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</si>
  <si>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</si>
  <si>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</si>
  <si>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</si>
  <si>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</si>
  <si>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</si>
  <si>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</si>
  <si>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</si>
  <si>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</si>
  <si>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</si>
  <si>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</si>
  <si>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</si>
  <si>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</si>
  <si>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</si>
  <si>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</si>
  <si>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</si>
  <si>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</si>
  <si>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</si>
  <si>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</si>
  <si>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</si>
  <si>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</si>
  <si>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</si>
  <si>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</si>
  <si>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</si>
  <si>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</si>
  <si>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</si>
  <si>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</si>
  <si>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</si>
  <si>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</si>
  <si>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</si>
  <si>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</si>
  <si>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</si>
  <si>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</si>
  <si>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</si>
  <si>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</si>
  <si>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</si>
  <si>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</si>
  <si>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</si>
  <si>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</si>
  <si>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</si>
  <si>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</si>
  <si>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</si>
  <si>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</si>
  <si>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</si>
  <si>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</si>
  <si>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</si>
  <si>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</si>
  <si>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</si>
  <si>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</si>
  <si>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</si>
  <si>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</si>
  <si>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</si>
  <si>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</si>
  <si>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</si>
  <si>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</si>
  <si>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</si>
  <si>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</si>
  <si>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</si>
  <si>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</si>
  <si>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</si>
  <si>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</si>
  <si>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</si>
  <si>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</si>
  <si>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</si>
  <si>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</si>
  <si>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</si>
  <si>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</si>
  <si>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</si>
  <si>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</si>
  <si>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</si>
  <si>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</si>
  <si>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</si>
  <si>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</si>
  <si>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</si>
  <si>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</si>
  <si>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</si>
  <si>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</si>
  <si>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</si>
  <si>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</si>
  <si>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</si>
  <si>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</si>
  <si>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</si>
  <si>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</si>
  <si>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</si>
  <si>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</si>
  <si>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</si>
  <si>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</si>
  <si>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</si>
  <si>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</si>
  <si>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</si>
  <si>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</si>
  <si>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</si>
  <si>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</si>
  <si>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</si>
  <si>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</si>
  <si>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</si>
  <si>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</si>
  <si>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</si>
  <si>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</si>
  <si>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</si>
  <si>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</si>
  <si>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</si>
  <si>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</si>
  <si>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</si>
  <si>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</si>
  <si>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</si>
  <si>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</si>
  <si>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</si>
  <si>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</si>
  <si>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</si>
  <si>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</si>
  <si>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</si>
  <si>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</si>
  <si>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</si>
  <si>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</si>
  <si>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</si>
  <si>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</si>
  <si>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</si>
  <si>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</si>
  <si>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</si>
  <si>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</si>
  <si>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</si>
  <si>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</si>
  <si>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</si>
  <si>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</si>
  <si>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</si>
  <si>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</si>
  <si>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</si>
  <si>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</si>
  <si>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</si>
  <si>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</si>
  <si>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</si>
  <si>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</si>
  <si>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</si>
  <si>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</si>
  <si>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</si>
  <si>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</si>
  <si>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</si>
  <si>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</si>
  <si>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</si>
  <si>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</si>
  <si>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</si>
  <si>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</si>
  <si>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</si>
  <si>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</si>
  <si>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</si>
  <si>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</si>
  <si>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</si>
  <si>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</si>
  <si>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</si>
  <si>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</si>
  <si>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</si>
  <si>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</si>
  <si>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</si>
  <si>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</si>
  <si>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</si>
  <si>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</si>
  <si>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</si>
  <si>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</si>
  <si>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</si>
  <si>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</si>
  <si>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</si>
  <si>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</si>
  <si>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</si>
  <si>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</si>
  <si>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</si>
  <si>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</si>
  <si>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</si>
  <si>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</si>
  <si>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</si>
  <si>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</si>
  <si>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</si>
  <si>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</si>
  <si>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</si>
  <si>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</si>
  <si>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</si>
  <si>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</si>
  <si>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</si>
  <si>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</si>
  <si>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</si>
  <si>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</si>
  <si>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</si>
  <si>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</si>
  <si>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</si>
  <si>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</si>
  <si>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</si>
  <si>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</si>
  <si>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</si>
  <si>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</si>
  <si>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</si>
  <si>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</si>
  <si>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</si>
  <si>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</si>
  <si>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</si>
  <si>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</si>
  <si>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</si>
  <si>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</si>
  <si>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</si>
  <si>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</si>
  <si>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</si>
  <si>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</si>
  <si>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</si>
  <si>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</si>
  <si>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</si>
  <si>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</si>
  <si>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</si>
  <si>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</si>
  <si>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</si>
  <si>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</si>
  <si>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</si>
  <si>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</si>
  <si>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</si>
  <si>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</si>
  <si>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</si>
  <si>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</si>
  <si>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</si>
  <si>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</si>
  <si>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</si>
  <si>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</si>
  <si>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</si>
  <si>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</si>
  <si>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</si>
  <si>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</si>
  <si>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</si>
  <si>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</si>
  <si>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</si>
  <si>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</si>
  <si>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</si>
  <si>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</si>
  <si>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</si>
  <si>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</si>
  <si>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</si>
  <si>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</si>
  <si>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</si>
  <si>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</si>
  <si>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</si>
  <si>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</si>
  <si>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</si>
  <si>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</si>
  <si>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</si>
  <si>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</si>
  <si>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</si>
  <si>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</si>
  <si>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</si>
  <si>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</si>
  <si>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</si>
  <si>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</si>
  <si>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</si>
  <si>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</si>
  <si>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</si>
  <si>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</si>
  <si>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</si>
  <si>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</si>
  <si>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</si>
  <si>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</si>
  <si>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</si>
  <si>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</si>
  <si>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</si>
  <si>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</si>
  <si>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</si>
  <si>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</si>
  <si>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</si>
  <si>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</si>
  <si>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</si>
  <si>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</si>
  <si>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</si>
  <si>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</si>
  <si>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</si>
  <si>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</si>
  <si>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</si>
  <si>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</si>
  <si>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</si>
  <si>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</si>
  <si>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</si>
  <si>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</si>
  <si>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</si>
  <si>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</si>
  <si>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</si>
  <si>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</si>
  <si>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</si>
  <si>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</si>
  <si>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</si>
  <si>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</si>
  <si>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</si>
  <si>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</si>
  <si>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</si>
  <si>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</si>
  <si>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</si>
  <si>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</si>
  <si>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</si>
  <si>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</si>
  <si>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</si>
  <si>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</si>
  <si>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</si>
  <si>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</si>
  <si>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</si>
  <si>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</si>
  <si>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</si>
  <si>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</si>
  <si>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</si>
  <si>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</si>
  <si>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</si>
  <si>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</si>
  <si>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</si>
  <si>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</si>
  <si>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</si>
  <si>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</si>
  <si>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</si>
  <si>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</si>
  <si>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</si>
  <si>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</si>
  <si>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</si>
  <si>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</si>
  <si>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</si>
  <si>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</si>
  <si>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</si>
  <si>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</si>
  <si>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</si>
  <si>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</si>
  <si>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</si>
  <si>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</si>
  <si>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</si>
  <si>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</si>
  <si>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</si>
  <si>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</si>
  <si>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</si>
  <si>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</si>
  <si>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</si>
  <si>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</si>
  <si>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</si>
  <si>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</si>
  <si>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</si>
  <si>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</si>
  <si>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</si>
  <si>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</si>
  <si>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</si>
  <si>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</si>
  <si>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</si>
  <si>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</si>
  <si>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</si>
  <si>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</si>
  <si>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</si>
  <si>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</si>
  <si>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</si>
  <si>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</si>
  <si>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</si>
  <si>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</si>
  <si>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</si>
  <si>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</si>
  <si>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</si>
  <si>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</si>
  <si>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</si>
  <si>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</si>
  <si>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</si>
  <si>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</si>
  <si>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</si>
  <si>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</si>
  <si>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</si>
  <si>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</si>
  <si>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</si>
  <si>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</si>
  <si>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</si>
  <si>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</si>
  <si>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</si>
  <si>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</si>
  <si>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</si>
  <si>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</si>
  <si>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</si>
  <si>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</si>
  <si>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</si>
  <si>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</si>
  <si>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</si>
  <si>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</si>
  <si>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</si>
  <si>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</si>
  <si>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</si>
  <si>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</si>
  <si>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</si>
  <si>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</si>
  <si>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</si>
  <si>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</si>
  <si>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</si>
  <si>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</si>
  <si>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</si>
  <si>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</si>
  <si>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</si>
  <si>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</si>
  <si>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</si>
  <si>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</si>
  <si>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</si>
  <si>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</si>
  <si>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</si>
  <si>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</si>
  <si>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</si>
  <si>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</si>
  <si>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</si>
  <si>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</si>
  <si>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</si>
  <si>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</si>
  <si>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</si>
  <si>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</si>
  <si>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</si>
  <si>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</si>
  <si>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</si>
  <si>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</si>
  <si>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</si>
  <si>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</si>
  <si>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</si>
  <si>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</si>
  <si>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</si>
  <si>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</si>
  <si>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</si>
  <si>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</si>
  <si>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</si>
  <si>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</si>
  <si>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</si>
  <si>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</si>
  <si>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</si>
  <si>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</si>
  <si>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</si>
  <si>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</si>
  <si>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</si>
  <si>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</si>
  <si>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</si>
  <si>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</si>
  <si>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</si>
  <si>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</si>
  <si>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</si>
  <si>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</si>
  <si>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</si>
  <si>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</si>
  <si>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</si>
  <si>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</si>
  <si>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</si>
  <si>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</si>
  <si>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</si>
  <si>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</si>
  <si>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</si>
  <si>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</si>
  <si>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</si>
  <si>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</si>
  <si>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</si>
  <si>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</si>
  <si>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</si>
  <si>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</si>
  <si>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</si>
  <si>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</si>
  <si>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</si>
  <si>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</si>
  <si>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</si>
  <si>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</si>
  <si>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</si>
  <si>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</si>
  <si>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</si>
  <si>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</si>
  <si>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</si>
  <si>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</si>
  <si>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</si>
  <si>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</si>
  <si>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</si>
  <si>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</si>
  <si>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</si>
  <si>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</si>
  <si>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</si>
  <si>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</si>
  <si>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</si>
  <si>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</si>
  <si>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</si>
  <si>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</si>
  <si>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</si>
  <si>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</si>
  <si>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</si>
  <si>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</si>
  <si>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</si>
  <si>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</si>
  <si>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</si>
  <si>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</si>
  <si>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</si>
  <si>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</si>
  <si>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</si>
  <si>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</si>
  <si>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</si>
  <si>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</si>
  <si>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</si>
  <si>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</si>
  <si>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</si>
  <si>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</si>
  <si>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</si>
  <si>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</si>
  <si>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</si>
  <si>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</si>
  <si>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</si>
  <si>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</si>
  <si>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</si>
  <si>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</si>
  <si>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</si>
  <si>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</si>
  <si>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</si>
  <si>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</si>
  <si>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</si>
  <si>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</si>
  <si>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</si>
  <si>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</si>
  <si>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</si>
  <si>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</si>
  <si>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</si>
  <si>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</si>
  <si>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</si>
  <si>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</si>
  <si>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</si>
  <si>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</si>
  <si>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</si>
  <si>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</si>
  <si>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</si>
  <si>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</si>
  <si>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</si>
  <si>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</si>
  <si>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</si>
  <si>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</si>
  <si>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</si>
  <si>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</si>
  <si>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</si>
  <si>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</si>
  <si>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</si>
  <si>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</si>
  <si>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</si>
  <si>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</si>
  <si>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</si>
  <si>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</si>
  <si>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</si>
  <si>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</si>
  <si>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</si>
  <si>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</si>
  <si>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</si>
  <si>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</si>
  <si>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</si>
  <si>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</si>
  <si>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</si>
  <si>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</si>
  <si>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</si>
  <si>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</si>
  <si>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</si>
  <si>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</si>
  <si>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</si>
  <si>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</si>
  <si>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</si>
  <si>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</si>
  <si>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</si>
  <si>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</si>
  <si>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</si>
  <si>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</si>
  <si>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</si>
  <si>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</si>
  <si>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</si>
  <si>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</si>
  <si>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</si>
  <si>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</si>
  <si>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</si>
  <si>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</si>
  <si>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</si>
  <si>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</si>
  <si>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</si>
  <si>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</si>
  <si>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</si>
  <si>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</si>
  <si>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</si>
  <si>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</si>
  <si>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</si>
  <si>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</si>
  <si>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</si>
  <si>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</si>
  <si>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</si>
  <si>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</si>
  <si>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</si>
  <si>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</si>
  <si>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</si>
  <si>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</si>
  <si>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</si>
  <si>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</si>
  <si>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</si>
  <si>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</si>
  <si>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</si>
  <si>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</si>
  <si>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</si>
  <si>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</si>
  <si>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</si>
  <si>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</si>
  <si>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</si>
  <si>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</si>
  <si>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</si>
  <si>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</si>
  <si>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</si>
  <si>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</si>
  <si>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</si>
  <si>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</si>
  <si>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</si>
  <si>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</si>
  <si>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</si>
  <si>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</si>
  <si>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</si>
  <si>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</si>
  <si>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</si>
  <si>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</si>
  <si>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</si>
  <si>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</si>
  <si>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</si>
  <si>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</si>
  <si>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</si>
  <si>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</si>
  <si>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</si>
  <si>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</si>
  <si>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</si>
  <si>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</si>
  <si>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</si>
  <si>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</si>
  <si>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</si>
  <si>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</si>
  <si>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</si>
  <si>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</si>
  <si>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</si>
  <si>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</si>
  <si>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</si>
  <si>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</si>
  <si>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</si>
  <si>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</si>
  <si>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</si>
  <si>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</si>
  <si>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</si>
  <si>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</si>
  <si>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</si>
  <si>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</si>
  <si>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</si>
  <si>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</si>
  <si>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</si>
  <si>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</si>
  <si>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</si>
  <si>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</si>
  <si>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</si>
  <si>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</si>
  <si>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</si>
  <si>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</si>
  <si>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</si>
  <si>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</si>
  <si>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</si>
  <si>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</si>
  <si>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</si>
  <si>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</si>
  <si>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</si>
  <si>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</si>
  <si>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</si>
  <si>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</si>
  <si>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</si>
  <si>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</si>
  <si>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</si>
  <si>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</si>
  <si>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</si>
  <si>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</si>
  <si>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</si>
  <si>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</si>
  <si>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</si>
  <si>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</si>
  <si>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</si>
  <si>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</si>
  <si>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</si>
  <si>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</si>
  <si>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</si>
  <si>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</si>
  <si>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</si>
  <si>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</si>
  <si>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</si>
  <si>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</si>
  <si>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</si>
  <si>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</si>
  <si>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</si>
  <si>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</si>
  <si>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</si>
  <si>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</si>
  <si>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</si>
  <si>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</si>
  <si>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</si>
  <si>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</si>
  <si>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</si>
  <si>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</si>
  <si>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</si>
  <si>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</si>
  <si>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</si>
  <si>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</si>
  <si>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</si>
  <si>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</si>
  <si>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</si>
  <si>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</si>
  <si>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</si>
  <si>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</si>
  <si>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</si>
  <si>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</si>
  <si>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</si>
  <si>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</si>
  <si>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</si>
  <si>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</si>
  <si>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</si>
  <si>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</si>
  <si>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</si>
  <si>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</si>
  <si>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</si>
  <si>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</si>
  <si>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</si>
  <si>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</si>
  <si>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</si>
  <si>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</si>
  <si>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</si>
  <si>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</si>
  <si>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</si>
  <si>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</si>
  <si>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</si>
  <si>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</si>
  <si>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</si>
  <si>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</si>
  <si>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</si>
  <si>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</si>
  <si>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</si>
  <si>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</si>
  <si>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</si>
  <si>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</si>
  <si>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</si>
  <si>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</si>
  <si>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</si>
  <si>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</si>
  <si>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</si>
  <si>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</si>
  <si>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</si>
  <si>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</si>
  <si>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</si>
  <si>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</si>
  <si>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</si>
  <si>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</si>
  <si>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</si>
  <si>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</si>
  <si>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</si>
  <si>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</si>
  <si>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</si>
  <si>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</si>
  <si>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</si>
  <si>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</si>
  <si>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</si>
  <si>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</si>
  <si>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</si>
  <si>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</si>
  <si>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</si>
  <si>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</si>
  <si>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</si>
  <si>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</si>
  <si>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</si>
  <si>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</si>
  <si>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</si>
  <si>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</si>
  <si>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</si>
  <si>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</si>
  <si>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</si>
  <si>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</si>
  <si>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</si>
  <si>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</si>
  <si>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</si>
  <si>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</si>
  <si>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</si>
  <si>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</si>
  <si>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</si>
  <si>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</si>
  <si>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</si>
  <si>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</si>
  <si>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</si>
  <si>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</si>
  <si>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</si>
  <si>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</si>
  <si>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</si>
  <si>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</si>
  <si>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</si>
  <si>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</si>
  <si>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</si>
  <si>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</si>
  <si>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</si>
  <si>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</si>
  <si>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</si>
  <si>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</si>
  <si>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</si>
  <si>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</si>
  <si>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</si>
  <si>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</si>
  <si>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</si>
  <si>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</si>
  <si>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</si>
  <si>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</si>
  <si>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</si>
  <si>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</si>
  <si>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</si>
  <si>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</si>
  <si>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</si>
  <si>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</si>
  <si>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</si>
  <si>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</si>
  <si>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</si>
  <si>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</si>
  <si>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</si>
  <si>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</si>
  <si>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</si>
  <si>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</si>
  <si>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</si>
  <si>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</si>
  <si>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</si>
  <si>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</si>
  <si>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</si>
  <si>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</si>
  <si>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</si>
  <si>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</si>
  <si>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</si>
  <si>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</si>
  <si>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</si>
  <si>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</si>
  <si>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</si>
  <si>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</si>
  <si>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</si>
  <si>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</si>
  <si>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</si>
  <si>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</si>
  <si>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</si>
  <si>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</si>
  <si>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</si>
  <si>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</si>
  <si>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</si>
  <si>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</si>
  <si>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</si>
  <si>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</si>
  <si>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</si>
  <si>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</si>
  <si>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</si>
  <si>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</si>
  <si>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</si>
  <si>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</si>
  <si>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</si>
  <si>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</si>
  <si>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</si>
  <si>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</si>
  <si>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</si>
  <si>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</si>
  <si>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</si>
  <si>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</si>
  <si>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</si>
  <si>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</si>
  <si>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</si>
  <si>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</si>
  <si>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</si>
  <si>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</si>
  <si>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</si>
  <si>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</si>
  <si>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</si>
  <si>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</si>
  <si>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</si>
  <si>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</si>
  <si>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</si>
  <si>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</si>
  <si>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</si>
  <si>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</si>
  <si>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</si>
  <si>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</si>
  <si>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</si>
  <si>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</si>
  <si>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</si>
  <si>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</si>
  <si>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</si>
  <si>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</si>
  <si>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</si>
  <si>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</si>
  <si>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</si>
  <si>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</si>
  <si>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</si>
  <si>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</si>
  <si>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</si>
  <si>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</si>
  <si>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</si>
  <si>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</si>
  <si>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</si>
  <si>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</si>
  <si>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</si>
  <si>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</si>
  <si>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</si>
  <si>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</si>
  <si>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</si>
  <si>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</si>
  <si>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</si>
  <si>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</si>
  <si>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</si>
  <si>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</si>
  <si>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</si>
  <si>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</si>
  <si>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</si>
  <si>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</si>
  <si>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</si>
  <si>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</si>
  <si>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</si>
  <si>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</si>
  <si>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</si>
  <si>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</si>
  <si>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</si>
  <si>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</si>
  <si>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</si>
  <si>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</si>
  <si>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</si>
  <si>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</si>
  <si>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</si>
  <si>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</si>
  <si>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</si>
  <si>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</si>
  <si>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</si>
  <si>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</si>
  <si>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</si>
  <si>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</si>
  <si>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</si>
  <si>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</si>
  <si>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</si>
  <si>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</si>
  <si>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</si>
  <si>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</si>
  <si>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</si>
  <si>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</si>
  <si>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</si>
  <si>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</si>
  <si>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</si>
  <si>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</si>
  <si>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</si>
  <si>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</si>
  <si>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</si>
  <si>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</si>
  <si>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</si>
  <si>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</si>
  <si>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</si>
  <si>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</si>
  <si>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</si>
  <si>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</si>
  <si>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</si>
  <si>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</si>
  <si>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</si>
  <si>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</si>
  <si>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</si>
  <si>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</si>
  <si>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</si>
  <si>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</si>
  <si>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</si>
  <si>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</si>
  <si>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</si>
  <si>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</si>
  <si>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</si>
  <si>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</si>
  <si>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</si>
  <si>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</si>
  <si>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</si>
  <si>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</si>
  <si>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</si>
  <si>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</si>
  <si>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</si>
  <si>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</si>
  <si>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</si>
  <si>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</si>
  <si>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</si>
  <si>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</si>
  <si>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</si>
  <si>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</si>
  <si>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</si>
  <si>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</si>
  <si>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</si>
  <si>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</si>
  <si>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</si>
  <si>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</si>
  <si>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</si>
  <si>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</si>
  <si>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</si>
  <si>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</si>
  <si>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</si>
  <si>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</si>
  <si>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</si>
  <si>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</si>
  <si>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</si>
  <si>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</si>
  <si>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</si>
  <si>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</si>
  <si>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</si>
  <si>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</si>
  <si>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</si>
  <si>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</si>
  <si>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</si>
  <si>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</si>
  <si>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</si>
  <si>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</si>
  <si>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</si>
  <si>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</si>
  <si>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</si>
  <si>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</si>
  <si>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</si>
  <si>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</si>
  <si>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</si>
  <si>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</si>
  <si>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</si>
  <si>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</si>
  <si>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</si>
  <si>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</si>
  <si>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</si>
  <si>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</si>
  <si>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</si>
  <si>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</si>
  <si>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</si>
  <si>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</si>
  <si>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</si>
  <si>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</si>
  <si>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</si>
  <si>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</si>
  <si>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</si>
  <si>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</si>
  <si>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</si>
  <si>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</si>
  <si>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</si>
  <si>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</si>
  <si>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</si>
  <si>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</si>
  <si>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</si>
  <si>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</si>
  <si>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</si>
  <si>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</si>
  <si>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</si>
  <si>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</si>
  <si>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</si>
  <si>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</si>
  <si>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</si>
  <si>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</si>
  <si>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</si>
  <si>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</si>
  <si>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</si>
  <si>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</si>
  <si>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</si>
  <si>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</si>
  <si>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</si>
  <si>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</si>
  <si>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</si>
  <si>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</si>
  <si>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</si>
  <si>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</si>
  <si>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</si>
  <si>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</si>
  <si>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</si>
  <si>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</si>
  <si>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</si>
  <si>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</si>
  <si>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</si>
  <si>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</si>
  <si>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</si>
  <si>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</si>
  <si>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</si>
  <si>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</si>
  <si>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</si>
  <si>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</si>
  <si>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</si>
  <si>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</si>
  <si>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</si>
  <si>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</si>
  <si>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</si>
  <si>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</si>
  <si>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</si>
  <si>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</si>
  <si>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</si>
  <si>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</si>
  <si>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</si>
  <si>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</si>
  <si>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</si>
  <si>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</si>
  <si>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</si>
  <si>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</si>
  <si>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</si>
  <si>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</si>
  <si>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</si>
  <si>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</si>
  <si>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</si>
  <si>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</si>
  <si>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</si>
  <si>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</si>
  <si>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</si>
  <si>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</si>
  <si>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</si>
  <si>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</si>
  <si>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</si>
  <si>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</si>
  <si>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</si>
  <si>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</si>
  <si>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</si>
  <si>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</si>
  <si>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</si>
  <si>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</si>
  <si>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</si>
  <si>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</si>
  <si>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</si>
  <si>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</si>
  <si>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</si>
  <si>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</si>
  <si>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</si>
  <si>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</si>
  <si>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</si>
  <si>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</si>
  <si>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</si>
  <si>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</si>
  <si>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</si>
  <si>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</si>
  <si>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</si>
  <si>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</si>
  <si>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</si>
  <si>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</si>
  <si>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</si>
  <si>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</si>
  <si>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</si>
  <si>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</si>
  <si>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</si>
  <si>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</si>
  <si>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</si>
  <si>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</si>
  <si>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</si>
  <si>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</si>
  <si>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</si>
  <si>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</si>
  <si>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</si>
  <si>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</si>
  <si>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</si>
  <si>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</si>
  <si>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</si>
  <si>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</si>
  <si>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</si>
  <si>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</si>
  <si>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</si>
  <si>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</si>
  <si>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</si>
  <si>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</si>
  <si>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</si>
  <si>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</si>
  <si>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</si>
  <si>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</si>
  <si>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</si>
  <si>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</si>
  <si>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</si>
  <si>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</si>
  <si>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</si>
  <si>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</si>
  <si>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</si>
  <si>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</si>
  <si>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</si>
  <si>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</si>
  <si>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</si>
  <si>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</si>
  <si>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</si>
  <si>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</si>
  <si>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</si>
  <si>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</si>
  <si>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</si>
  <si>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</si>
  <si>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</si>
  <si>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</si>
  <si>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</si>
  <si>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</si>
  <si>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</si>
  <si>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</si>
  <si>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</si>
  <si>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</si>
  <si>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</si>
  <si>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</si>
  <si>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</si>
  <si>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</si>
  <si>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</si>
  <si>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</si>
  <si>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</si>
  <si>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</si>
  <si>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</si>
  <si>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</si>
  <si>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</si>
  <si>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</si>
  <si>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</si>
  <si>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</si>
  <si>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</si>
  <si>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</si>
  <si>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</si>
  <si>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</si>
  <si>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</si>
  <si>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</si>
  <si>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</si>
  <si>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</si>
  <si>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</si>
  <si>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</si>
  <si>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</si>
  <si>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</si>
  <si>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</si>
  <si>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</si>
  <si>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</si>
  <si>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</si>
  <si>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</si>
  <si>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</si>
  <si>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</si>
  <si>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</si>
  <si>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</si>
  <si>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</si>
  <si>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</si>
  <si>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</si>
  <si>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</si>
  <si>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</si>
  <si>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</si>
  <si>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</si>
  <si>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</si>
  <si>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</si>
  <si>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</si>
  <si>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</si>
  <si>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</si>
  <si>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</si>
  <si>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</si>
  <si>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</si>
  <si>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</si>
  <si>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</si>
  <si>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</si>
  <si>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</si>
  <si>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</si>
  <si>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</si>
  <si>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</si>
  <si>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</si>
  <si>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</si>
  <si>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</si>
  <si>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</si>
  <si>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</si>
  <si>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</si>
  <si>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</si>
  <si>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</si>
  <si>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</si>
  <si>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</si>
  <si>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</si>
  <si>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</si>
  <si>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</si>
  <si>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</si>
  <si>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</si>
  <si>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</si>
  <si>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</si>
  <si>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</si>
  <si>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</si>
  <si>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</si>
  <si>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</si>
  <si>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</si>
  <si>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</si>
  <si>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</si>
  <si>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</si>
  <si>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</si>
  <si>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</si>
  <si>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</si>
  <si>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</si>
  <si>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</si>
  <si>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</si>
  <si>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</si>
  <si>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</si>
  <si>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</si>
  <si>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</si>
  <si>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</si>
  <si>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</si>
  <si>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</si>
  <si>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</si>
  <si>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</si>
  <si>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</si>
  <si>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</si>
  <si>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</si>
  <si>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</si>
  <si>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</si>
  <si>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</si>
  <si>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</si>
  <si>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</si>
  <si>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</si>
  <si>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</si>
  <si>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</si>
  <si>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</si>
  <si>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</si>
  <si>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</si>
  <si>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</si>
  <si>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</si>
  <si>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</si>
  <si>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</si>
  <si>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</si>
  <si>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</si>
  <si>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</si>
  <si>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</si>
  <si>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</si>
  <si>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</si>
  <si>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</si>
  <si>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</si>
  <si>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</si>
  <si>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</si>
  <si>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</si>
  <si>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</si>
  <si>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</si>
  <si>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</si>
  <si>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</si>
  <si>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</si>
  <si>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</si>
  <si>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</si>
  <si>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</si>
  <si>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</si>
  <si>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</si>
  <si>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</si>
  <si>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</si>
  <si>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</si>
  <si>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</si>
  <si>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</si>
  <si>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</si>
  <si>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</si>
  <si>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</si>
  <si>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</si>
  <si>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</si>
  <si>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</si>
  <si>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</si>
  <si>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</si>
  <si>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</si>
  <si>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</si>
  <si>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</si>
  <si>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</si>
  <si>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</si>
  <si>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</si>
  <si>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</si>
  <si>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</si>
  <si>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</si>
  <si>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</si>
  <si>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</si>
  <si>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</si>
  <si>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</si>
  <si>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</si>
  <si>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</si>
  <si>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</si>
  <si>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</si>
  <si>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</si>
  <si>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</si>
  <si>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</si>
  <si>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</si>
  <si>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</si>
  <si>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</si>
  <si>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</si>
  <si>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</si>
  <si>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</si>
  <si>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</si>
  <si>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</si>
  <si>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</si>
  <si>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</si>
  <si>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</si>
  <si>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</si>
  <si>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</si>
  <si>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</si>
  <si>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</si>
  <si>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</si>
  <si>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</si>
  <si>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</si>
  <si>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</si>
  <si>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</si>
  <si>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</si>
  <si>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</si>
  <si>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</si>
  <si>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</si>
  <si>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</si>
  <si>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</si>
  <si>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</si>
  <si>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</si>
  <si>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</si>
  <si>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</si>
  <si>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</si>
  <si>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</si>
  <si>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</si>
  <si>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</si>
  <si>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</si>
  <si>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</si>
  <si>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</si>
  <si>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</si>
  <si>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</si>
  <si>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</si>
  <si>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</si>
  <si>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</si>
  <si>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</si>
  <si>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</si>
  <si>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</si>
  <si>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</si>
  <si>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</si>
  <si>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</si>
  <si>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</si>
  <si>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</si>
  <si>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</si>
  <si>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</si>
  <si>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</si>
  <si>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</si>
  <si>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</si>
  <si>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</si>
  <si>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</si>
  <si>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</si>
  <si>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</si>
  <si>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</si>
  <si>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</si>
  <si>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</si>
  <si>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</si>
  <si>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</si>
  <si>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</si>
  <si>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</si>
  <si>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</si>
  <si>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</si>
  <si>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</si>
  <si>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</si>
  <si>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</si>
  <si>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</si>
  <si>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</si>
  <si>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</si>
  <si>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</si>
  <si>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</si>
  <si>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</si>
  <si>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</si>
  <si>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</si>
  <si>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</si>
  <si>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</si>
  <si>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</si>
  <si>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</si>
  <si>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</si>
  <si>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</si>
  <si>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</si>
  <si>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</si>
  <si>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</si>
  <si>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</si>
  <si>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</si>
  <si>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</si>
  <si>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</si>
  <si>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</si>
  <si>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</si>
  <si>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</si>
  <si>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</si>
  <si>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</si>
  <si>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</si>
  <si>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</si>
  <si>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</si>
  <si>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</si>
  <si>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</si>
  <si>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</si>
  <si>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</si>
  <si>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</si>
  <si>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</si>
  <si>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</si>
  <si>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</si>
  <si>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</si>
  <si>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</si>
  <si>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</si>
  <si>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</si>
  <si>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</si>
  <si>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</si>
  <si>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</si>
  <si>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</si>
  <si>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</si>
  <si>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</si>
  <si>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</si>
  <si>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</si>
  <si>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</si>
  <si>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</si>
  <si>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</si>
  <si>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</si>
  <si>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</si>
  <si>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</si>
  <si>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</si>
  <si>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</si>
  <si>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</si>
  <si>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</si>
  <si>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</si>
  <si>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</si>
  <si>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</si>
  <si>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</si>
  <si>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</si>
  <si>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</si>
  <si>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</si>
  <si>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</si>
  <si>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</si>
  <si>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</si>
  <si>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</si>
  <si>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</si>
  <si>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</si>
  <si>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</si>
  <si>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</si>
  <si>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</si>
  <si>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</si>
  <si>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</si>
  <si>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</si>
  <si>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</si>
  <si>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</si>
  <si>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</si>
  <si>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</si>
  <si>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</si>
  <si>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</si>
  <si>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</si>
  <si>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</si>
  <si>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</si>
  <si>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</si>
  <si>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</si>
  <si>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</si>
  <si>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</si>
  <si>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</si>
  <si>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</si>
  <si>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</si>
  <si>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</si>
  <si>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</si>
  <si>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</si>
  <si>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</si>
  <si>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</si>
  <si>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</si>
  <si>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</si>
  <si>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</si>
  <si>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</si>
  <si>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</si>
  <si>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</si>
  <si>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</si>
  <si>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</si>
  <si>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</si>
  <si>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</si>
  <si>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</si>
  <si>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</si>
  <si>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</si>
  <si>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</si>
  <si>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</si>
  <si>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</si>
  <si>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</si>
  <si>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</si>
  <si>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</si>
  <si>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</si>
  <si>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</si>
  <si>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</si>
  <si>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</si>
  <si>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</si>
  <si>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</si>
  <si>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</si>
  <si>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</si>
  <si>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</si>
  <si>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</si>
  <si>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</si>
  <si>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</si>
  <si>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</si>
  <si>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</si>
  <si>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</si>
  <si>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</si>
  <si>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</si>
  <si>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</si>
  <si>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</si>
  <si>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</si>
  <si>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</si>
  <si>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</si>
  <si>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</si>
  <si>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</si>
  <si>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</si>
  <si>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</si>
  <si>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</si>
  <si>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</si>
  <si>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</si>
  <si>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</si>
  <si>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</si>
  <si>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</si>
  <si>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</si>
  <si>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</si>
  <si>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</si>
  <si>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</si>
  <si>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</si>
  <si>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</si>
  <si>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</si>
  <si>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</si>
  <si>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</si>
  <si>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</si>
  <si>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</si>
  <si>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</si>
  <si>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</si>
  <si>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</si>
  <si>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</si>
  <si>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</si>
  <si>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</si>
  <si>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</si>
  <si>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</si>
  <si>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</si>
  <si>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</si>
  <si>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</si>
  <si>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</si>
  <si>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</si>
  <si>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</si>
  <si>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</si>
  <si>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</si>
  <si>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</si>
  <si>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</si>
  <si>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</si>
  <si>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</si>
  <si>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</si>
  <si>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</si>
  <si>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</si>
  <si>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</si>
  <si>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</si>
  <si>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</si>
  <si>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</si>
  <si>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</si>
  <si>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</si>
  <si>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</si>
  <si>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</si>
  <si>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</si>
  <si>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</si>
  <si>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</si>
  <si>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</si>
  <si>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</si>
  <si>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</si>
  <si>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</si>
  <si>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</si>
  <si>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</si>
  <si>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</si>
  <si>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</si>
  <si>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</si>
  <si>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</si>
  <si>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</si>
  <si>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</si>
  <si>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</si>
  <si>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</si>
  <si>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</si>
  <si>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</si>
  <si>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</si>
  <si>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</si>
  <si>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</si>
  <si>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</si>
  <si>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</si>
  <si>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</si>
  <si>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</si>
  <si>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</si>
  <si>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</si>
  <si>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</si>
  <si>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</si>
  <si>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</si>
  <si>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</si>
  <si>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</si>
  <si>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</si>
  <si>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</si>
  <si>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</si>
  <si>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</si>
  <si>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</si>
  <si>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</si>
  <si>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</si>
  <si>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</si>
  <si>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</si>
  <si>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</si>
  <si>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</si>
  <si>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</si>
  <si>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</si>
  <si>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</si>
  <si>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</si>
  <si>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</si>
  <si>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</si>
  <si>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</si>
  <si>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</si>
  <si>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</si>
  <si>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</si>
  <si>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</si>
  <si>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</si>
  <si>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</si>
  <si>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</si>
  <si>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</si>
  <si>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</si>
  <si>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</si>
  <si>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</si>
  <si>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</si>
  <si>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</si>
  <si>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</si>
  <si>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</si>
  <si>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</si>
  <si>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</si>
  <si>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</si>
  <si>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</si>
  <si>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</si>
  <si>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</si>
  <si>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</si>
  <si>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</si>
  <si>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</si>
  <si>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</si>
  <si>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</si>
  <si>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</si>
  <si>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</si>
  <si>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</si>
  <si>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</si>
  <si>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</si>
  <si>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</si>
  <si>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</si>
  <si>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</si>
  <si>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</si>
  <si>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</si>
  <si>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</si>
  <si>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</si>
  <si>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</si>
  <si>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</si>
  <si>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</si>
  <si>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</si>
  <si>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</si>
  <si>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</si>
  <si>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</si>
  <si>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</si>
  <si>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</si>
  <si>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</si>
  <si>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</si>
  <si>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</si>
  <si>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</si>
  <si>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</si>
  <si>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</si>
  <si>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</si>
  <si>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</si>
  <si>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</si>
  <si>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</si>
  <si>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</si>
  <si>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</si>
  <si>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</si>
  <si>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</si>
  <si>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</si>
  <si>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</si>
  <si>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</si>
  <si>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</si>
  <si>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</si>
  <si>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</si>
  <si>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</si>
  <si>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</si>
  <si>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</si>
  <si>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</si>
  <si>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</si>
  <si>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</si>
  <si>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</si>
  <si>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</si>
  <si>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</si>
  <si>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</si>
  <si>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</si>
  <si>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</si>
  <si>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</si>
  <si>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</si>
  <si>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</si>
  <si>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</si>
  <si>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</si>
  <si>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</si>
  <si>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</si>
  <si>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</si>
  <si>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</si>
  <si>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</si>
  <si>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</si>
  <si>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</si>
  <si>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</si>
  <si>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</si>
  <si>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</si>
  <si>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</si>
  <si>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</si>
  <si>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</si>
  <si>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</si>
  <si>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</si>
  <si>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</si>
  <si>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</si>
  <si>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</si>
  <si>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</si>
  <si>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</si>
  <si>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</si>
  <si>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</si>
  <si>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</si>
  <si>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</si>
  <si>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</si>
  <si>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</si>
  <si>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</si>
  <si>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</si>
  <si>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</si>
  <si>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</si>
  <si>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</si>
  <si>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</si>
  <si>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</si>
  <si>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</si>
  <si>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</si>
  <si>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</si>
  <si>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</si>
  <si>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</si>
  <si>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</si>
  <si>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</si>
  <si>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</si>
  <si>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</si>
  <si>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</si>
  <si>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</si>
  <si>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</si>
  <si>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</si>
  <si>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</si>
  <si>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</si>
  <si>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</si>
  <si>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</si>
  <si>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</si>
  <si>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</si>
  <si>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</si>
  <si>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</si>
  <si>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</si>
  <si>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</si>
  <si>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</si>
  <si>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</si>
  <si>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</si>
  <si>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</si>
  <si>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</si>
  <si>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</si>
  <si>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</si>
  <si>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</si>
  <si>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</si>
  <si>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</si>
  <si>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</si>
  <si>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</si>
  <si>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</si>
  <si>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</si>
  <si>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</si>
  <si>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</si>
  <si>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</si>
  <si>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</si>
  <si>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</si>
  <si>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</si>
  <si>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</si>
  <si>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</si>
  <si>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</si>
  <si>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</si>
  <si>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</si>
  <si>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</si>
  <si>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</si>
  <si>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</si>
  <si>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</si>
  <si>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</si>
  <si>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</si>
  <si>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</si>
  <si>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</si>
  <si>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</si>
  <si>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</si>
  <si>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</si>
  <si>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</si>
  <si>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</si>
  <si>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</si>
  <si>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</si>
  <si>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</si>
  <si>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</si>
  <si>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</si>
  <si>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</si>
  <si>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</si>
  <si>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</si>
  <si>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</si>
  <si>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</si>
  <si>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</si>
  <si>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</si>
  <si>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</si>
  <si>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</si>
  <si>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</si>
  <si>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</si>
  <si>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</si>
  <si>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</si>
  <si>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</si>
  <si>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</si>
  <si>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</si>
  <si>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</si>
  <si>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</si>
  <si>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</si>
  <si>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</si>
  <si>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</si>
  <si>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</si>
  <si>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</si>
  <si>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</si>
  <si>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</si>
  <si>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</si>
  <si>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</si>
  <si>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</si>
  <si>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</si>
  <si>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</si>
  <si>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</si>
  <si>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</si>
  <si>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</si>
  <si>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</si>
  <si>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</si>
  <si>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</si>
  <si>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</si>
  <si>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</si>
  <si>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</si>
  <si>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</si>
  <si>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</si>
  <si>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</si>
  <si>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</si>
  <si>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</si>
  <si>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</si>
  <si>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</si>
  <si>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</si>
  <si>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</si>
  <si>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</si>
  <si>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</si>
  <si>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</si>
  <si>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</si>
  <si>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</si>
  <si>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</si>
  <si>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</si>
  <si>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</si>
  <si>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</si>
  <si>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</si>
  <si>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</si>
  <si>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</si>
  <si>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</si>
  <si>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</si>
  <si>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</si>
  <si>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</si>
  <si>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</si>
  <si>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</si>
  <si>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</si>
  <si>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</si>
  <si>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</si>
  <si>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</si>
  <si>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</si>
  <si>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</si>
  <si>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</si>
  <si>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</si>
  <si>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</si>
  <si>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</si>
  <si>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</si>
  <si>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</si>
  <si>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</si>
  <si>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</si>
  <si>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</si>
  <si>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</si>
  <si>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</si>
  <si>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</si>
  <si>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</si>
  <si>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</si>
  <si>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</si>
  <si>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</si>
  <si>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</si>
  <si>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</si>
  <si>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</si>
  <si>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</si>
  <si>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</si>
  <si>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</si>
  <si>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</si>
  <si>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</si>
  <si>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</si>
  <si>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</si>
  <si>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</si>
  <si>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</si>
  <si>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</si>
  <si>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</si>
  <si>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</si>
  <si>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</si>
  <si>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</si>
  <si>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</si>
  <si>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</si>
  <si>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</si>
  <si>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</si>
  <si>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</si>
  <si>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</si>
  <si>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</si>
  <si>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</si>
  <si>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</si>
  <si>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</si>
  <si>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</si>
  <si>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</si>
  <si>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</si>
  <si>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</si>
  <si>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</si>
  <si>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</si>
  <si>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</si>
  <si>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</si>
  <si>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</si>
  <si>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</si>
  <si>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</si>
  <si>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</si>
  <si>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</si>
  <si>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</si>
  <si>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</si>
  <si>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</si>
  <si>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</si>
  <si>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</si>
  <si>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</si>
  <si>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</si>
  <si>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</si>
  <si>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</si>
  <si>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</si>
  <si>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</si>
  <si>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</si>
  <si>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</si>
  <si>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</si>
  <si>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</si>
  <si>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</si>
  <si>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</si>
  <si>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</si>
  <si>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</si>
  <si>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</si>
  <si>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</si>
  <si>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</si>
  <si>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</si>
  <si>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</si>
  <si>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</si>
  <si>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</si>
  <si>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</si>
  <si>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</si>
  <si>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</si>
  <si>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</si>
  <si>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</si>
  <si>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</si>
  <si>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</si>
  <si>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</si>
  <si>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</si>
  <si>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</si>
  <si>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</si>
  <si>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</si>
  <si>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</si>
  <si>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</si>
  <si>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</si>
  <si>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</si>
  <si>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</si>
  <si>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</si>
  <si>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</si>
  <si>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</si>
  <si>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</si>
  <si>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</si>
  <si>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</si>
  <si>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</si>
  <si>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</si>
  <si>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</si>
  <si>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</si>
  <si>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</si>
  <si>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</si>
  <si>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</si>
  <si>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</si>
  <si>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</si>
  <si>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</si>
  <si>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</si>
  <si>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</si>
  <si>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</si>
  <si>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</si>
  <si>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</si>
  <si>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</si>
  <si>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</si>
  <si>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</si>
  <si>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</si>
  <si>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</si>
  <si>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</si>
  <si>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</si>
  <si>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</si>
  <si>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</si>
  <si>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</si>
  <si>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</si>
  <si>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</si>
  <si>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</si>
  <si>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</si>
  <si>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</si>
  <si>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</si>
  <si>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</si>
  <si>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</si>
  <si>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</si>
  <si>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</si>
  <si>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</si>
  <si>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</si>
  <si>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</si>
  <si>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</si>
  <si>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</si>
  <si>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</si>
  <si>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</si>
  <si>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</si>
  <si>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</si>
  <si>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</si>
  <si>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</si>
  <si>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</si>
  <si>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</si>
  <si>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</si>
  <si>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</si>
  <si>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</si>
  <si>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</si>
  <si>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</si>
  <si>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</si>
  <si>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</si>
  <si>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</si>
  <si>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</si>
  <si>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</si>
  <si>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</si>
  <si>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</si>
  <si>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</si>
  <si>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</si>
  <si>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</si>
  <si>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</si>
  <si>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</si>
  <si>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</si>
  <si>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</si>
  <si>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</si>
  <si>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</si>
  <si>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</si>
  <si>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</si>
  <si>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</si>
  <si>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</si>
  <si>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</si>
  <si>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</si>
  <si>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</si>
  <si>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</si>
  <si>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</si>
  <si>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</si>
  <si>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</si>
  <si>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</si>
  <si>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</si>
  <si>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</si>
  <si>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</si>
  <si>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</si>
  <si>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</si>
  <si>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</si>
  <si>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</si>
  <si>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</si>
  <si>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</si>
  <si>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</si>
  <si>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</si>
  <si>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</si>
  <si>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</si>
  <si>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</si>
  <si>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</si>
  <si>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</si>
  <si>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</si>
  <si>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</si>
  <si>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</si>
  <si>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</si>
  <si>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</si>
  <si>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</si>
  <si>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</si>
  <si>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</si>
  <si>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</si>
  <si>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</si>
  <si>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</si>
  <si>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</si>
  <si>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</si>
  <si>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</si>
  <si>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</si>
  <si>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</si>
  <si>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</si>
  <si>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</si>
  <si>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</si>
  <si>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</si>
  <si>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</si>
  <si>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</si>
  <si>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</si>
  <si>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</si>
  <si>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</si>
  <si>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</si>
  <si>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</si>
  <si>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</si>
  <si>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</si>
  <si>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</si>
  <si>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</si>
  <si>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</si>
  <si>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</si>
  <si>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</si>
  <si>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</si>
  <si>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</si>
  <si>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</si>
  <si>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</si>
  <si>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</si>
  <si>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</si>
  <si>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</si>
  <si>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</si>
  <si>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</si>
  <si>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</si>
  <si>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</si>
  <si>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</si>
  <si>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</si>
  <si>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</si>
  <si>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</si>
  <si>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</si>
  <si>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</si>
  <si>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</si>
  <si>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</si>
  <si>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</si>
  <si>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</si>
  <si>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</si>
  <si>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</si>
  <si>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</si>
  <si>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</si>
  <si>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</si>
  <si>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</si>
  <si>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</si>
  <si>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</si>
  <si>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</si>
  <si>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</si>
  <si>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</si>
  <si>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</si>
  <si>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</si>
  <si>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</si>
  <si>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</si>
  <si>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</si>
  <si>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</si>
  <si>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</si>
  <si>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</si>
  <si>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</si>
  <si>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</si>
  <si>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</si>
  <si>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</si>
  <si>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</si>
  <si>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</si>
  <si>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</si>
  <si>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</si>
  <si>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</si>
  <si>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</si>
  <si>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</si>
  <si>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</si>
  <si>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</si>
  <si>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</si>
  <si>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</si>
  <si>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</si>
  <si>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</si>
  <si>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</si>
  <si>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</si>
  <si>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</si>
  <si>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</si>
  <si>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</si>
  <si>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</si>
  <si>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</si>
  <si>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</si>
  <si>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</si>
  <si>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</si>
  <si>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</si>
  <si>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</si>
  <si>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</si>
  <si>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</si>
  <si>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</si>
  <si>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</si>
  <si>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</si>
  <si>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</si>
  <si>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</si>
  <si>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</si>
  <si>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</si>
  <si>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</si>
  <si>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</si>
  <si>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</si>
  <si>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</si>
  <si>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</si>
  <si>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</si>
  <si>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</si>
  <si>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</si>
  <si>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</si>
  <si>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</si>
  <si>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</si>
  <si>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</si>
  <si>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</si>
  <si>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</si>
  <si>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</si>
  <si>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</si>
  <si>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</si>
  <si>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</si>
  <si>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</si>
  <si>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</si>
  <si>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</si>
  <si>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</si>
  <si>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</si>
  <si>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</si>
  <si>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</si>
  <si>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</si>
  <si>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</si>
  <si>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</si>
  <si>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</si>
  <si>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</si>
  <si>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</si>
  <si>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</si>
  <si>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</si>
  <si>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</si>
  <si>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</si>
  <si>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</si>
  <si>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</si>
  <si>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</si>
  <si>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</si>
  <si>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</si>
  <si>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</si>
  <si>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</si>
  <si>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</si>
  <si>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</si>
  <si>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</si>
  <si>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</si>
  <si>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</si>
  <si>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</si>
  <si>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</si>
  <si>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</si>
  <si>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</si>
  <si>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</si>
  <si>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</si>
  <si>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</si>
  <si>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</si>
  <si>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</si>
  <si>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</si>
  <si>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</si>
  <si>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</si>
  <si>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</si>
  <si>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</si>
  <si>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</si>
  <si>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</si>
  <si>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</si>
  <si>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</si>
  <si>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</si>
  <si>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</si>
  <si>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</si>
  <si>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</si>
  <si>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</si>
  <si>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</si>
  <si>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</si>
  <si>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</si>
  <si>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</si>
  <si>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</si>
  <si>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</si>
  <si>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</si>
  <si>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</si>
  <si>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</si>
  <si>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</si>
  <si>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</si>
  <si>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</si>
  <si>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</si>
  <si>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</si>
  <si>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</si>
  <si>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</si>
  <si>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</si>
  <si>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</si>
  <si>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</si>
  <si>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</si>
  <si>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</si>
  <si>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</si>
  <si>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</si>
  <si>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</si>
  <si>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</si>
  <si>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</si>
  <si>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</si>
  <si>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</si>
  <si>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</si>
  <si>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</si>
  <si>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</si>
  <si>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</si>
  <si>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</si>
  <si>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</si>
  <si>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</si>
  <si>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</si>
  <si>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</si>
  <si>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</si>
  <si>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</si>
  <si>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</si>
  <si>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</si>
  <si>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</si>
  <si>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</si>
  <si>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</si>
  <si>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</si>
  <si>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</si>
  <si>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</si>
  <si>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</si>
  <si>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</si>
  <si>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</si>
  <si>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</si>
  <si>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</si>
  <si>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</si>
  <si>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</si>
  <si>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</si>
  <si>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</si>
  <si>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</si>
  <si>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</si>
  <si>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</si>
  <si>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</si>
  <si>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</si>
  <si>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</si>
  <si>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</si>
  <si>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</si>
  <si>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</si>
  <si>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</si>
  <si>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</si>
  <si>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</si>
  <si>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</si>
  <si>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</si>
  <si>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</si>
  <si>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</si>
  <si>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</si>
  <si>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</si>
  <si>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</si>
  <si>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</si>
  <si>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</si>
  <si>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</si>
  <si>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</si>
  <si>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</si>
  <si>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</si>
  <si>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</si>
  <si>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</si>
  <si>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</si>
  <si>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</si>
  <si>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</si>
  <si>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</si>
  <si>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</si>
  <si>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</si>
  <si>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</si>
  <si>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</si>
  <si>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</si>
  <si>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</si>
  <si>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</si>
  <si>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</si>
  <si>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</si>
  <si>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</si>
  <si>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</si>
  <si>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</si>
  <si>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</si>
  <si>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</si>
  <si>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</si>
  <si>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</si>
  <si>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</si>
  <si>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</si>
  <si>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</si>
  <si>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</si>
  <si>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</si>
  <si>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</si>
  <si>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</si>
  <si>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</si>
  <si>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</si>
  <si>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</si>
  <si>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</si>
  <si>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</si>
  <si>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</si>
  <si>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</si>
  <si>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</si>
  <si>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</si>
  <si>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</si>
  <si>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</si>
  <si>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</si>
  <si>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</si>
  <si>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</si>
  <si>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</si>
  <si>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</si>
  <si>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</si>
  <si>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</si>
  <si>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</si>
  <si>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</si>
  <si>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</si>
  <si>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</si>
  <si>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</si>
  <si>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</si>
  <si>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</si>
  <si>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</si>
  <si>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</si>
  <si>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</si>
  <si>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</si>
  <si>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</si>
  <si>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</si>
  <si>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</si>
  <si>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</si>
  <si>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</si>
  <si>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</si>
  <si>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</si>
  <si>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</si>
  <si>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</si>
  <si>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</si>
  <si>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</si>
  <si>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</si>
  <si>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</si>
  <si>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</si>
  <si>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</si>
  <si>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</si>
  <si>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</si>
  <si>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</si>
  <si>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</si>
  <si>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</si>
  <si>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</si>
  <si>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</si>
  <si>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</si>
  <si>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</si>
  <si>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</si>
  <si>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</si>
  <si>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</si>
  <si>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</si>
  <si>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</si>
  <si>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</si>
  <si>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</si>
  <si>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</si>
  <si>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</si>
  <si>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</si>
  <si>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</si>
  <si>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</si>
  <si>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</si>
  <si>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</si>
  <si>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</si>
  <si>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</si>
  <si>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</si>
  <si>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</si>
  <si>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</si>
  <si>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</si>
  <si>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</si>
  <si>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</si>
  <si>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</si>
  <si>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</si>
  <si>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</si>
  <si>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</si>
  <si>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</si>
  <si>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</si>
  <si>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</si>
  <si>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</si>
  <si>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</si>
  <si>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</si>
  <si>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</si>
  <si>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</si>
  <si>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</si>
  <si>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</si>
  <si>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</si>
  <si>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</si>
  <si>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</si>
  <si>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</si>
  <si>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</si>
  <si>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</si>
  <si>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</si>
  <si>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</si>
  <si>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</si>
  <si>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</si>
  <si>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</si>
  <si>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</si>
  <si>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</si>
  <si>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</si>
  <si>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</si>
  <si>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</si>
  <si>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</si>
  <si>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</si>
  <si>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</si>
  <si>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</si>
  <si>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</si>
  <si>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</si>
  <si>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</si>
  <si>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</si>
  <si>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</si>
  <si>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</si>
  <si>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</si>
  <si>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</si>
  <si>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</si>
  <si>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</si>
  <si>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</si>
  <si>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</si>
  <si>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</si>
  <si>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</si>
  <si>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</si>
  <si>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</si>
  <si>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</si>
  <si>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</si>
  <si>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</si>
  <si>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</si>
  <si>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</si>
  <si>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</si>
  <si>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</si>
  <si>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</si>
  <si>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</si>
  <si>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</si>
  <si>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</si>
  <si>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</si>
  <si>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</si>
  <si>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</si>
  <si>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</si>
  <si>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</si>
  <si>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</si>
  <si>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</si>
  <si>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</si>
  <si>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</si>
  <si>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</si>
  <si>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</si>
  <si>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</si>
  <si>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</si>
  <si>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</si>
  <si>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</si>
  <si>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</si>
  <si>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</si>
  <si>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</si>
  <si>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</si>
  <si>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</si>
  <si>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</si>
  <si>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</si>
  <si>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</si>
  <si>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</si>
  <si>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</si>
  <si>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</si>
  <si>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</si>
  <si>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</si>
  <si>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</si>
  <si>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</si>
  <si>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</si>
  <si>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</si>
  <si>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</si>
  <si>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</si>
  <si>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</si>
  <si>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</si>
  <si>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</si>
  <si>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</si>
  <si>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</si>
  <si>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</si>
  <si>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</si>
  <si>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</si>
  <si>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</si>
  <si>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</si>
  <si>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</si>
  <si>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</si>
  <si>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</si>
  <si>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</si>
  <si>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</si>
  <si>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</si>
  <si>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</si>
  <si>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</si>
  <si>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</si>
  <si>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</si>
  <si>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</si>
  <si>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</si>
  <si>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</si>
  <si>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</si>
  <si>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</si>
  <si>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</si>
  <si>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</si>
  <si>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</si>
  <si>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</si>
  <si>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</si>
  <si>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</si>
  <si>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</si>
  <si>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</si>
  <si>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</si>
  <si>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</si>
  <si>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</si>
  <si>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</si>
  <si>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</si>
  <si>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</si>
  <si>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</si>
  <si>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</si>
  <si>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</si>
  <si>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</si>
  <si>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</si>
  <si>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</si>
  <si>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</si>
  <si>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</si>
  <si>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</si>
  <si>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</si>
  <si>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</si>
  <si>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</si>
  <si>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</si>
  <si>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</si>
  <si>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</si>
  <si>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</si>
  <si>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</si>
  <si>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</si>
  <si>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</si>
  <si>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</si>
  <si>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</si>
  <si>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</si>
  <si>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</si>
  <si>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</si>
  <si>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</si>
  <si>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</si>
  <si>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</si>
  <si>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</si>
  <si>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</si>
  <si>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</si>
  <si>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</si>
  <si>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</si>
  <si>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</si>
  <si>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</si>
  <si>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</si>
  <si>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</si>
  <si>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</si>
  <si>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</si>
  <si>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</si>
  <si>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</si>
  <si>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</si>
  <si>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</si>
  <si>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</si>
  <si>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</si>
  <si>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</si>
  <si>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</si>
  <si>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</si>
  <si>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</si>
  <si>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</si>
  <si>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</si>
  <si>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</si>
  <si>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</si>
  <si>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</si>
  <si>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</si>
  <si>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</si>
  <si>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</si>
  <si>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</si>
  <si>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</si>
  <si>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</si>
  <si>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</si>
  <si>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</si>
  <si>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</si>
  <si>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</si>
  <si>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</si>
  <si>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</si>
  <si>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</si>
  <si>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</si>
  <si>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</si>
  <si>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</si>
  <si>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</si>
  <si>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</si>
  <si>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</si>
  <si>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</si>
  <si>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</si>
  <si>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</si>
  <si>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</si>
  <si>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</si>
  <si>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</si>
  <si>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</si>
  <si>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</si>
  <si>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</si>
  <si>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</si>
  <si>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</si>
  <si>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</si>
  <si>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</si>
  <si>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</si>
  <si>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</si>
  <si>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</si>
  <si>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</si>
  <si>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</si>
  <si>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</si>
  <si>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</si>
  <si>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</si>
  <si>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</si>
  <si>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</si>
  <si>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</si>
  <si>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</si>
  <si>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</si>
  <si>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</si>
  <si>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</si>
  <si>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</si>
  <si>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</si>
  <si>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</si>
  <si>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</si>
  <si>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</si>
  <si>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</si>
  <si>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</si>
  <si>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</si>
  <si>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</si>
  <si>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</si>
  <si>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</si>
  <si>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</si>
  <si>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</si>
  <si>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</si>
  <si>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</si>
  <si>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</si>
  <si>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</si>
  <si>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</si>
  <si>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</si>
  <si>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</si>
  <si>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</si>
  <si>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</si>
  <si>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</si>
  <si>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</si>
  <si>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</si>
  <si>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</si>
  <si>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</si>
  <si>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</si>
  <si>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</si>
  <si>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</si>
  <si>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</si>
  <si>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</si>
  <si>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</si>
  <si>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</si>
  <si>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</si>
  <si>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</si>
  <si>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</si>
  <si>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</si>
  <si>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</si>
  <si>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</si>
  <si>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</si>
  <si>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</si>
  <si>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</si>
  <si>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</si>
  <si>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</si>
  <si>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</si>
  <si>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</si>
  <si>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</si>
  <si>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</si>
  <si>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</si>
  <si>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</si>
  <si>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</si>
  <si>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</si>
  <si>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</si>
  <si>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</si>
  <si>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</si>
  <si>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</si>
  <si>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</si>
  <si>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</si>
  <si>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</si>
  <si>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</si>
  <si>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</si>
  <si>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</si>
  <si>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</si>
  <si>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</si>
  <si>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</si>
  <si>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</si>
  <si>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</si>
  <si>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</si>
  <si>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</si>
  <si>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</si>
  <si>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</si>
  <si>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</si>
  <si>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</si>
  <si>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</si>
  <si>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</si>
  <si>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</si>
  <si>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</si>
  <si>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</si>
  <si>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</si>
  <si>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</si>
  <si>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</si>
  <si>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</si>
  <si>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</si>
  <si>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</si>
  <si>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</si>
  <si>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</si>
  <si>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</si>
  <si>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</si>
  <si>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</si>
  <si>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</si>
  <si>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</si>
  <si>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</si>
  <si>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</si>
  <si>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</si>
  <si>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</si>
  <si>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</si>
  <si>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</si>
  <si>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</si>
  <si>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</si>
  <si>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</si>
  <si>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</si>
  <si>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</si>
  <si>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</si>
  <si>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</si>
  <si>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</si>
  <si>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</si>
  <si>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</si>
  <si>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</si>
  <si>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</si>
  <si>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</si>
  <si>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</si>
  <si>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</si>
  <si>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</si>
  <si>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</si>
  <si>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</si>
  <si>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</si>
  <si>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</si>
  <si>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</si>
  <si>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</si>
  <si>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</si>
  <si>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</si>
  <si>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</si>
  <si>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</si>
  <si>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</si>
  <si>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</si>
  <si>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</si>
  <si>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</si>
  <si>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</si>
  <si>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</si>
  <si>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</si>
  <si>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</si>
  <si>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</si>
  <si>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</si>
  <si>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</si>
  <si>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</si>
  <si>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</si>
  <si>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</si>
  <si>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</si>
  <si>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</si>
  <si>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</si>
  <si>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</si>
  <si>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</si>
  <si>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</si>
  <si>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</si>
  <si>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</si>
  <si>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</si>
  <si>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</si>
  <si>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</si>
  <si>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</si>
  <si>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</si>
  <si>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</si>
  <si>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</si>
  <si>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</si>
  <si>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</si>
  <si>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</si>
  <si>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</si>
  <si>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</si>
  <si>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</si>
  <si>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</si>
  <si>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</si>
  <si>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</si>
  <si>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</si>
  <si>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</si>
  <si>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</si>
  <si>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</si>
  <si>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</si>
  <si>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</si>
  <si>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</si>
  <si>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</si>
  <si>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</si>
  <si>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</si>
  <si>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</si>
  <si>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</si>
  <si>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</si>
  <si>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</si>
  <si>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</si>
  <si>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</si>
  <si>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</si>
  <si>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</si>
  <si>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</si>
  <si>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</si>
  <si>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</si>
  <si>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</si>
  <si>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</si>
  <si>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</si>
  <si>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</si>
  <si>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</si>
  <si>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</si>
  <si>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</si>
  <si>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</si>
  <si>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</si>
  <si>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</si>
  <si>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</si>
  <si>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</si>
  <si>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</si>
  <si>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</si>
  <si>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</si>
  <si>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</si>
  <si>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</si>
  <si>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</si>
  <si>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</si>
  <si>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</si>
  <si>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</si>
  <si>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</si>
  <si>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</si>
  <si>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</si>
  <si>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</si>
  <si>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</si>
  <si>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</si>
  <si>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</si>
  <si>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</si>
  <si>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</si>
  <si>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</si>
  <si>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</si>
  <si>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</si>
  <si>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</si>
  <si>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</si>
  <si>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</si>
  <si>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</si>
  <si>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</si>
  <si>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</si>
  <si>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</si>
  <si>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</si>
  <si>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</si>
  <si>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</si>
  <si>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</si>
  <si>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</si>
  <si>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</si>
  <si>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</si>
  <si>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</si>
  <si>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</si>
  <si>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</si>
  <si>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</si>
  <si>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</si>
  <si>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</si>
  <si>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</si>
  <si>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</si>
  <si>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</si>
  <si>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</si>
  <si>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</si>
  <si>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</si>
  <si>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</si>
  <si>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</si>
  <si>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</si>
  <si>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</si>
  <si>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</si>
  <si>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</si>
  <si>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</si>
  <si>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</si>
  <si>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</si>
  <si>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</si>
  <si>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</si>
  <si>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</si>
  <si>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</si>
  <si>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</si>
  <si>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</si>
  <si>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</si>
  <si>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</si>
  <si>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</si>
  <si>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</si>
  <si>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</si>
  <si>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</si>
  <si>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</si>
  <si>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</si>
  <si>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</si>
  <si>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</si>
  <si>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</si>
  <si>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</si>
  <si>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</si>
  <si>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</si>
  <si>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</si>
  <si>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</si>
  <si>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</si>
  <si>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</si>
  <si>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</si>
  <si>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</si>
  <si>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</si>
  <si>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</si>
  <si>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</si>
  <si>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</si>
  <si>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</si>
  <si>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</si>
  <si>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</si>
  <si>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</si>
  <si>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</si>
  <si>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</si>
  <si>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</si>
  <si>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</si>
  <si>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</si>
  <si>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</si>
  <si>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</si>
  <si>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</si>
  <si>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</si>
  <si>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</si>
  <si>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</si>
  <si>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</si>
  <si>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</si>
  <si>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</si>
  <si>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</si>
  <si>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</si>
  <si>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</si>
  <si>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</si>
  <si>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</si>
  <si>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</si>
  <si>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</si>
  <si>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</si>
  <si>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</si>
  <si>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</si>
  <si>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</si>
  <si>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</si>
  <si>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</si>
  <si>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</si>
  <si>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</si>
  <si>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</si>
  <si>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</si>
  <si>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</si>
  <si>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</si>
  <si>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</si>
  <si>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</si>
  <si>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</si>
  <si>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</si>
  <si>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</si>
  <si>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</si>
  <si>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</si>
  <si>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</si>
  <si>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</si>
  <si>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</si>
  <si>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</si>
  <si>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</si>
  <si>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</si>
  <si>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</si>
  <si>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</si>
  <si>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</si>
  <si>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</si>
  <si>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</si>
  <si>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</si>
  <si>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</si>
  <si>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</si>
  <si>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</si>
  <si>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</si>
  <si>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</si>
  <si>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</si>
  <si>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</si>
  <si>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</si>
  <si>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</si>
  <si>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</si>
  <si>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</si>
  <si>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</si>
  <si>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</si>
  <si>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</si>
  <si>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</si>
  <si>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</si>
  <si>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</si>
  <si>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</si>
  <si>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</si>
  <si>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</si>
  <si>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</si>
  <si>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</si>
  <si>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</si>
  <si>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</si>
  <si>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</si>
  <si>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</si>
  <si>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</si>
  <si>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</si>
  <si>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</si>
  <si>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</si>
  <si>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</si>
  <si>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</si>
  <si>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</si>
  <si>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</si>
  <si>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</si>
  <si>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</si>
  <si>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</si>
  <si>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</si>
  <si>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</si>
  <si>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</si>
  <si>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</si>
  <si>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</si>
  <si>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</si>
  <si>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</si>
  <si>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</si>
  <si>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</si>
  <si>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</si>
  <si>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</si>
  <si>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</si>
  <si>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</si>
  <si>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</si>
  <si>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</si>
  <si>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</si>
  <si>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</si>
  <si>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</si>
  <si>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</si>
  <si>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</si>
  <si>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</si>
  <si>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</si>
  <si>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</si>
  <si>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</si>
  <si>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</si>
  <si>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</si>
  <si>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</si>
  <si>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</si>
  <si>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</si>
  <si>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</si>
  <si>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</si>
  <si>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</si>
  <si>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</si>
  <si>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</si>
  <si>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</si>
  <si>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</si>
  <si>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</si>
  <si>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</si>
  <si>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</si>
  <si>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</si>
  <si>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</si>
  <si>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</si>
  <si>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</si>
  <si>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</si>
  <si>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</si>
  <si>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</si>
  <si>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</si>
  <si>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</si>
  <si>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</si>
  <si>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</si>
  <si>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</si>
  <si>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</si>
  <si>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</si>
  <si>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</si>
  <si>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</si>
  <si>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</si>
  <si>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</si>
  <si>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</si>
  <si>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</si>
  <si>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</si>
  <si>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</si>
  <si>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</si>
  <si>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</si>
  <si>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</si>
  <si>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</si>
  <si>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</si>
  <si>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</si>
  <si>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</si>
  <si>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</si>
  <si>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</si>
  <si>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</si>
  <si>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</si>
  <si>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</si>
  <si>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</si>
  <si>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</si>
  <si>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</si>
  <si>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</si>
  <si>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</si>
  <si>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</si>
  <si>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</si>
  <si>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</si>
  <si>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</si>
  <si>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</si>
  <si>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</si>
  <si>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</si>
  <si>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</si>
  <si>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</si>
  <si>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</si>
  <si>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</si>
  <si>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</si>
  <si>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</si>
  <si>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</si>
  <si>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</si>
  <si>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</si>
  <si>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</si>
  <si>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</si>
  <si>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</si>
  <si>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</si>
  <si>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</si>
  <si>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</si>
  <si>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</si>
  <si>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</si>
  <si>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</si>
  <si>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</si>
  <si>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</si>
  <si>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</si>
  <si>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</si>
  <si>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</si>
  <si>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</si>
  <si>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</si>
  <si>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</si>
  <si>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</si>
  <si>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</si>
  <si>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</si>
  <si>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</si>
  <si>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</si>
  <si>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</si>
  <si>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</si>
  <si>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</si>
  <si>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</si>
  <si>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</si>
  <si>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</si>
  <si>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</si>
  <si>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</si>
  <si>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</si>
  <si>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</si>
  <si>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</si>
  <si>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</si>
  <si>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</si>
  <si>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</si>
  <si>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</si>
  <si>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</si>
  <si>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</si>
  <si>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</si>
  <si>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</si>
  <si>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</si>
  <si>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</si>
  <si>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</si>
  <si>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</si>
  <si>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</si>
  <si>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</si>
  <si>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</si>
  <si>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</si>
  <si>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</si>
  <si>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</si>
  <si>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</si>
  <si>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</si>
  <si>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</si>
  <si>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</si>
  <si>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</si>
  <si>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</si>
  <si>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</si>
  <si>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</si>
  <si>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</si>
  <si>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</si>
  <si>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</si>
  <si>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</si>
  <si>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</si>
  <si>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</si>
  <si>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</si>
  <si>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</si>
  <si>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</si>
  <si>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</si>
  <si>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</si>
  <si>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</si>
  <si>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</si>
  <si>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</si>
  <si>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</si>
  <si>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</si>
  <si>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</si>
  <si>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</si>
  <si>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</si>
  <si>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</si>
  <si>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</si>
  <si>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</si>
  <si>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</si>
  <si>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</si>
  <si>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</si>
  <si>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</si>
  <si>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</si>
  <si>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</si>
  <si>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</si>
  <si>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</si>
  <si>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</si>
  <si>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</si>
  <si>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</si>
  <si>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</si>
  <si>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</si>
  <si>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</si>
  <si>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</si>
  <si>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</si>
  <si>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</si>
  <si>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</si>
  <si>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</si>
  <si>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</si>
  <si>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</si>
  <si>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</si>
  <si>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</si>
  <si>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</si>
  <si>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</si>
  <si>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</si>
  <si>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</si>
  <si>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</si>
  <si>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</si>
  <si>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</si>
  <si>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</si>
  <si>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</si>
  <si>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</si>
  <si>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</si>
  <si>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</si>
  <si>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</si>
  <si>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</si>
  <si>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</si>
  <si>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</si>
  <si>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</si>
  <si>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</si>
  <si>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</si>
  <si>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</si>
  <si>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</si>
  <si>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</si>
  <si>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</si>
  <si>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</si>
  <si>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</si>
  <si>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</si>
  <si>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</si>
  <si>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</si>
  <si>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</si>
  <si>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</si>
  <si>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</si>
  <si>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</si>
  <si>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</si>
  <si>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</si>
  <si>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</si>
  <si>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</si>
  <si>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</si>
  <si>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</si>
  <si>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</si>
  <si>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</si>
  <si>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</si>
  <si>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</si>
  <si>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</si>
  <si>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</si>
  <si>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</si>
  <si>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</si>
  <si>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</si>
  <si>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</si>
  <si>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</si>
  <si>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</si>
  <si>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</si>
  <si>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</si>
  <si>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</si>
  <si>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</si>
  <si>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</si>
  <si>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</si>
  <si>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</si>
  <si>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</si>
  <si>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</si>
  <si>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</si>
  <si>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</si>
  <si>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</si>
  <si>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</si>
  <si>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</si>
  <si>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</si>
  <si>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</si>
  <si>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</si>
  <si>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</si>
  <si>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</si>
  <si>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</si>
  <si>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</si>
  <si>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</si>
  <si>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</si>
  <si>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</si>
  <si>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</si>
  <si>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</si>
  <si>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</si>
  <si>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</si>
  <si>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</si>
  <si>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</si>
  <si>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</si>
  <si>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</si>
  <si>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</si>
  <si>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</si>
  <si>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</si>
  <si>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</si>
  <si>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</si>
  <si>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</si>
  <si>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</si>
  <si>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</si>
  <si>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</si>
  <si>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</si>
  <si>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</si>
  <si>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</si>
  <si>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</si>
  <si>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</si>
  <si>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</si>
  <si>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</si>
  <si>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</si>
  <si>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</si>
  <si>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</si>
  <si>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</si>
  <si>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</si>
  <si>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</si>
  <si>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</si>
  <si>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</si>
  <si>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</si>
  <si>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</si>
  <si>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</si>
  <si>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</si>
  <si>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</si>
  <si>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</si>
  <si>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</si>
  <si>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</si>
  <si>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</si>
  <si>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</si>
  <si>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</si>
  <si>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</si>
  <si>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</si>
  <si>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</si>
  <si>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</si>
  <si>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</si>
  <si>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</si>
  <si>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</si>
  <si>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</si>
  <si>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</si>
  <si>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</si>
  <si>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</si>
  <si>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</si>
  <si>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</si>
  <si>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</si>
  <si>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</si>
  <si>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</si>
  <si>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</si>
  <si>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</si>
  <si>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</si>
  <si>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</si>
  <si>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</si>
  <si>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</si>
  <si>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</si>
  <si>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</si>
  <si>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</si>
  <si>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</si>
  <si>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</si>
  <si>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</si>
  <si>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</si>
  <si>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</si>
  <si>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</si>
  <si>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</si>
  <si>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</si>
  <si>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</si>
  <si>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</si>
  <si>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</si>
  <si>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</si>
  <si>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</si>
  <si>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</si>
  <si>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</si>
  <si>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</si>
  <si>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</si>
  <si>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</si>
  <si>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</si>
  <si>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</si>
  <si>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</si>
  <si>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</si>
  <si>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</si>
  <si>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</si>
  <si>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</si>
  <si>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</si>
  <si>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</si>
  <si>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</si>
  <si>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</si>
  <si>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</si>
  <si>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</si>
  <si>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</si>
  <si>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</si>
  <si>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</si>
  <si>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</si>
  <si>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</si>
  <si>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</si>
  <si>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</si>
  <si>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</si>
  <si>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</si>
  <si>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</si>
  <si>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</si>
  <si>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</si>
  <si>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</si>
  <si>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</si>
  <si>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</si>
  <si>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</si>
  <si>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</si>
  <si>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</si>
  <si>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</si>
  <si>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</si>
  <si>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</si>
  <si>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</si>
  <si>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</si>
  <si>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</si>
  <si>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</si>
  <si>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</si>
  <si>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</si>
  <si>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</si>
  <si>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</si>
  <si>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</si>
  <si>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</si>
  <si>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</si>
  <si>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</si>
  <si>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</si>
  <si>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</si>
  <si>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</si>
  <si>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</si>
  <si>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</si>
  <si>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</si>
  <si>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</si>
  <si>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</si>
  <si>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</si>
  <si>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</si>
  <si>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</si>
  <si>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</si>
  <si>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</si>
  <si>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</si>
  <si>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</si>
  <si>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</si>
  <si>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</si>
  <si>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</si>
  <si>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</si>
  <si>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</si>
  <si>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</si>
  <si>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</si>
  <si>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</si>
  <si>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</si>
  <si>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</si>
  <si>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</si>
  <si>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</si>
  <si>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</si>
  <si>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</si>
  <si>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</si>
  <si>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</si>
  <si>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</si>
  <si>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</si>
  <si>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</si>
  <si>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</si>
  <si>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</si>
  <si>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</si>
  <si>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</si>
  <si>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</si>
  <si>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</si>
  <si>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</si>
  <si>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</si>
  <si>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</si>
  <si>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</si>
  <si>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</si>
  <si>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</si>
  <si>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</si>
  <si>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</si>
  <si>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</si>
  <si>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</si>
  <si>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</si>
  <si>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</si>
  <si>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</si>
  <si>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</si>
  <si>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</si>
  <si>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</si>
  <si>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</si>
  <si>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</si>
  <si>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</si>
  <si>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</si>
  <si>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</si>
  <si>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</si>
  <si>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</si>
  <si>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</si>
  <si>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</si>
  <si>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</si>
  <si>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</si>
  <si>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</si>
  <si>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</si>
  <si>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</si>
  <si>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</si>
  <si>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</si>
  <si>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</si>
  <si>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</si>
  <si>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</si>
  <si>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</si>
  <si>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</si>
  <si>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</si>
  <si>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</si>
  <si>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</si>
  <si>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</si>
  <si>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</si>
  <si>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</si>
  <si>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</si>
  <si>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</si>
  <si>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</si>
  <si>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</si>
  <si>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</si>
  <si>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</si>
  <si>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</si>
  <si>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</si>
  <si>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</si>
  <si>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</si>
  <si>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</si>
  <si>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</si>
  <si>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</si>
  <si>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</si>
  <si>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</si>
  <si>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</si>
  <si>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</si>
  <si>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</si>
  <si>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</si>
  <si>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</si>
  <si>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</si>
  <si>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</si>
  <si>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</si>
  <si>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</si>
  <si>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</si>
  <si>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</si>
  <si>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</si>
  <si>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</si>
  <si>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</si>
  <si>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</si>
  <si>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</si>
  <si>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</si>
  <si>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</si>
  <si>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</si>
  <si>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</si>
  <si>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</si>
  <si>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</si>
  <si>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</si>
  <si>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</si>
  <si>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</si>
  <si>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</si>
  <si>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</si>
  <si>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</si>
  <si>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</si>
  <si>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</si>
  <si>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</si>
  <si>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</si>
  <si>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</si>
  <si>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</si>
  <si>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</si>
  <si>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</si>
  <si>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</si>
  <si>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</si>
  <si>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</si>
  <si>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</si>
  <si>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</si>
  <si>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</si>
  <si>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</si>
  <si>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</si>
  <si>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</si>
  <si>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</si>
  <si>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</si>
  <si>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</si>
  <si>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</si>
  <si>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</si>
  <si>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</si>
  <si>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</si>
  <si>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</si>
  <si>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</si>
  <si>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</si>
  <si>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</si>
  <si>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</si>
  <si>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</si>
  <si>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</si>
  <si>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</si>
  <si>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</si>
  <si>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</si>
  <si>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</si>
  <si>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</si>
  <si>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</si>
  <si>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</si>
  <si>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</si>
  <si>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</si>
  <si>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</si>
  <si>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</si>
  <si>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</si>
  <si>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</si>
  <si>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</si>
  <si>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</si>
  <si>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</si>
  <si>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</si>
  <si>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</si>
  <si>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</si>
  <si>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</si>
  <si>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</si>
  <si>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</si>
  <si>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</si>
  <si>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</si>
  <si>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</si>
  <si>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</si>
  <si>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</si>
  <si>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</si>
  <si>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</si>
  <si>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</si>
  <si>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</si>
  <si>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</si>
  <si>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</si>
  <si>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</si>
  <si>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</si>
  <si>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</si>
  <si>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</si>
  <si>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</si>
  <si>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</si>
  <si>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</si>
  <si>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</si>
  <si>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</si>
  <si>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</si>
  <si>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</si>
  <si>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</si>
  <si>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</si>
  <si>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</si>
  <si>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</si>
  <si>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</si>
  <si>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</si>
  <si>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</si>
  <si>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</si>
  <si>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</si>
  <si>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</si>
  <si>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</si>
  <si>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</si>
  <si>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</si>
  <si>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</si>
  <si>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</si>
  <si>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</si>
  <si>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</si>
  <si>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</si>
  <si>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</si>
  <si>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</si>
  <si>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</si>
  <si>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</si>
  <si>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</si>
  <si>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</si>
  <si>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</si>
  <si>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</si>
  <si>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</si>
  <si>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</si>
  <si>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</si>
  <si>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</si>
  <si>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</si>
  <si>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</si>
  <si>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</si>
  <si>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</si>
  <si>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</si>
  <si>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</si>
  <si>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</si>
  <si>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</si>
  <si>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</si>
  <si>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</si>
  <si>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</si>
  <si>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</si>
  <si>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</si>
  <si>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</si>
  <si>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</si>
  <si>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</si>
  <si>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</si>
  <si>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</si>
  <si>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</si>
  <si>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</si>
  <si>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</si>
  <si>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</si>
  <si>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</si>
  <si>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</si>
  <si>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</si>
  <si>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</si>
  <si>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</si>
  <si>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</si>
  <si>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</si>
  <si>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</si>
  <si>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</si>
  <si>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</si>
  <si>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</si>
  <si>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</si>
  <si>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</si>
  <si>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</si>
  <si>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</si>
  <si>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</si>
  <si>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</si>
  <si>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</si>
  <si>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</si>
  <si>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</si>
  <si>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</si>
  <si>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</si>
  <si>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</si>
  <si>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</si>
  <si>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</si>
  <si>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</si>
  <si>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</si>
  <si>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</si>
  <si>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</si>
  <si>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</si>
  <si>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</si>
  <si>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</si>
  <si>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</si>
  <si>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</si>
  <si>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</si>
  <si>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</si>
  <si>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</si>
  <si>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</si>
  <si>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</si>
  <si>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</si>
  <si>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</si>
  <si>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</si>
  <si>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</si>
  <si>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</si>
  <si>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</si>
  <si>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</si>
  <si>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</si>
  <si>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</si>
  <si>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</si>
  <si>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</si>
  <si>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</si>
  <si>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</si>
  <si>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</si>
  <si>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</si>
  <si>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</si>
  <si>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</si>
  <si>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</si>
  <si>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</si>
  <si>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</si>
  <si>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</si>
  <si>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</si>
  <si>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</si>
  <si>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</si>
  <si>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</si>
  <si>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</si>
  <si>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</si>
  <si>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</si>
  <si>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</si>
  <si>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</si>
  <si>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</si>
  <si>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</si>
  <si>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</si>
  <si>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</si>
  <si>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</si>
  <si>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</si>
  <si>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</si>
  <si>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</si>
  <si>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</si>
  <si>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</si>
  <si>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</si>
  <si>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</si>
  <si>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</si>
  <si>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</si>
  <si>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</si>
  <si>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</si>
  <si>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</si>
  <si>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</si>
  <si>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</si>
  <si>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</si>
  <si>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</si>
  <si>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</si>
  <si>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</si>
  <si>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</si>
  <si>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</si>
  <si>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</si>
  <si>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</si>
  <si>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</si>
  <si>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</si>
  <si>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</si>
  <si>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</si>
  <si>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</si>
  <si>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</si>
  <si>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</si>
  <si>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</si>
  <si>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</si>
  <si>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</si>
  <si>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</si>
  <si>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</si>
  <si>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</si>
  <si>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</si>
  <si>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</si>
  <si>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</si>
  <si>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</si>
  <si>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</si>
  <si>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</si>
  <si>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</si>
  <si>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</si>
  <si>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</si>
  <si>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</si>
  <si>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</si>
  <si>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</si>
  <si>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</si>
  <si>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</si>
  <si>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</si>
  <si>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</si>
  <si>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</si>
  <si>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</si>
  <si>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</si>
  <si>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</si>
  <si>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</si>
  <si>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</si>
  <si>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</si>
  <si>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</si>
  <si>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</si>
  <si>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</si>
  <si>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</si>
  <si>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</si>
  <si>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</si>
  <si>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</si>
  <si>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</si>
  <si>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</si>
  <si>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</si>
  <si>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</si>
  <si>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</si>
  <si>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</si>
  <si>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</si>
  <si>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</si>
  <si>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</si>
  <si>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</si>
  <si>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</si>
  <si>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</si>
  <si>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</si>
  <si>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</si>
  <si>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</si>
  <si>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</si>
  <si>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</si>
  <si>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</si>
  <si>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</si>
  <si>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</si>
  <si>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</si>
  <si>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</si>
  <si>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</si>
  <si>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</si>
  <si>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</si>
  <si>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</si>
  <si>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</si>
  <si>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</si>
  <si>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</si>
  <si>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</si>
  <si>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</si>
  <si>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</si>
  <si>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</si>
  <si>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</si>
  <si>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</si>
  <si>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</si>
  <si>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</si>
  <si>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</si>
  <si>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</si>
  <si>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</si>
  <si>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</si>
  <si>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</si>
  <si>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</si>
  <si>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</si>
  <si>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</si>
  <si>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</si>
  <si>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</si>
  <si>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</si>
  <si>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</si>
  <si>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</si>
  <si>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</si>
  <si>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</si>
  <si>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</si>
  <si>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</si>
  <si>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</si>
  <si>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</si>
  <si>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</si>
  <si>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</si>
  <si>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</si>
  <si>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</si>
  <si>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</si>
  <si>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</si>
  <si>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</si>
  <si>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</si>
  <si>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</si>
  <si>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</si>
  <si>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</si>
  <si>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</si>
  <si>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</si>
  <si>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</si>
  <si>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</si>
  <si>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</si>
  <si>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</si>
  <si>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</si>
  <si>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</si>
  <si>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</si>
  <si>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</si>
  <si>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</si>
  <si>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</si>
  <si>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</si>
  <si>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</si>
  <si>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</si>
  <si>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</si>
  <si>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</si>
  <si>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</si>
  <si>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</si>
  <si>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</si>
  <si>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</si>
  <si>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</si>
  <si>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</si>
  <si>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</si>
  <si>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</si>
  <si>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</si>
  <si>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</si>
  <si>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</si>
  <si>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</si>
  <si>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</si>
  <si>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</si>
  <si>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</si>
  <si>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</si>
  <si>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</si>
  <si>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</si>
  <si>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</si>
  <si>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</si>
  <si>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</si>
  <si>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</si>
  <si>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</si>
  <si>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</si>
  <si>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</si>
  <si>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</si>
  <si>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</si>
  <si>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</si>
  <si>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</si>
  <si>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</si>
  <si>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</si>
  <si>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</si>
  <si>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</si>
  <si>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</si>
  <si>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</si>
  <si>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</si>
  <si>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</si>
  <si>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</si>
  <si>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</si>
  <si>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</si>
  <si>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</si>
  <si>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</si>
  <si>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</si>
  <si>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</si>
  <si>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</si>
  <si>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</si>
  <si>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</si>
  <si>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</si>
  <si>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</si>
  <si>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</si>
  <si>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</si>
  <si>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</si>
  <si>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</si>
  <si>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</si>
  <si>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</si>
  <si>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</si>
  <si>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</si>
  <si>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</si>
  <si>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</si>
  <si>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</si>
  <si>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</si>
  <si>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</si>
  <si>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</si>
  <si>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</si>
  <si>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</si>
  <si>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</si>
  <si>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</si>
  <si>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</si>
  <si>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</si>
  <si>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</si>
  <si>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</si>
  <si>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</si>
  <si>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</si>
  <si>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</si>
  <si>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</si>
  <si>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</si>
  <si>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</si>
  <si>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</si>
  <si>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</si>
  <si>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</si>
  <si>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</si>
  <si>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</si>
  <si>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</si>
  <si>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</si>
  <si>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</si>
  <si>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</si>
  <si>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</si>
  <si>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</si>
  <si>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</si>
  <si>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</si>
  <si>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</si>
  <si>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</si>
  <si>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</si>
  <si>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</si>
  <si>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</si>
  <si>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</si>
  <si>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</si>
  <si>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</si>
  <si>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</si>
  <si>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</si>
  <si>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</si>
  <si>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</si>
  <si>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</si>
  <si>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</si>
  <si>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</si>
  <si>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</si>
  <si>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</si>
  <si>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</si>
  <si>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</si>
  <si>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</si>
  <si>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</si>
  <si>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</si>
  <si>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</si>
  <si>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</si>
  <si>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</si>
  <si>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</si>
  <si>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</si>
  <si>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</si>
  <si>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</si>
  <si>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</si>
  <si>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</si>
  <si>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</si>
  <si>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</si>
  <si>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</si>
  <si>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</si>
  <si>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</si>
  <si>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</si>
  <si>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</si>
  <si>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</si>
  <si>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</si>
  <si>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</si>
  <si>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</si>
  <si>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</si>
  <si>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</si>
  <si>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</si>
  <si>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</si>
  <si>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</si>
  <si>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</si>
  <si>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</si>
  <si>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</si>
  <si>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</si>
  <si>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</si>
  <si>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</si>
  <si>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</si>
  <si>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</si>
  <si>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</si>
  <si>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</si>
  <si>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</si>
  <si>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</si>
  <si>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</si>
  <si>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</si>
  <si>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</si>
  <si>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</si>
  <si>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</si>
  <si>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</si>
  <si>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</si>
  <si>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</si>
  <si>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</si>
  <si>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</si>
  <si>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</si>
  <si>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</si>
  <si>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</si>
  <si>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</si>
  <si>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</si>
  <si>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</si>
  <si>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</si>
  <si>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</si>
  <si>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</si>
  <si>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</si>
  <si>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</si>
  <si>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</si>
  <si>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</si>
  <si>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</si>
  <si>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</si>
  <si>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</si>
  <si>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</si>
  <si>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</si>
  <si>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</si>
  <si>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</si>
  <si>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</si>
  <si>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</si>
  <si>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</si>
  <si>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</si>
  <si>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</si>
  <si>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</si>
  <si>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</si>
  <si>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</si>
  <si>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</si>
  <si>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</si>
  <si>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</si>
  <si>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</si>
  <si>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</si>
  <si>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</si>
  <si>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</si>
  <si>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</si>
  <si>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</si>
  <si>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</si>
  <si>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</si>
  <si>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</si>
  <si>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</si>
  <si>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</si>
  <si>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</si>
  <si>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</si>
  <si>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</si>
  <si>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</si>
  <si>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</si>
  <si>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</si>
  <si>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</si>
  <si>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</si>
  <si>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</si>
  <si>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</si>
  <si>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</si>
  <si>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</si>
  <si>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</si>
  <si>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</si>
  <si>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</si>
  <si>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</si>
  <si>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</si>
  <si>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</si>
  <si>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</si>
  <si>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</si>
  <si>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</si>
  <si>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</si>
  <si>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</si>
  <si>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</si>
  <si>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</si>
  <si>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</si>
  <si>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</si>
  <si>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</si>
  <si>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</si>
  <si>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</si>
  <si>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</si>
  <si>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</si>
  <si>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</si>
  <si>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</si>
  <si>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</si>
  <si>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</si>
  <si>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</si>
  <si>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</si>
  <si>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</si>
  <si>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</si>
  <si>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</si>
  <si>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</si>
  <si>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</si>
  <si>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</si>
  <si>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</si>
  <si>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</si>
  <si>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</si>
  <si>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</si>
  <si>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</si>
  <si>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</si>
  <si>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</si>
  <si>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</si>
  <si>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</si>
  <si>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</si>
  <si>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</si>
  <si>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</si>
  <si>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</si>
  <si>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</si>
  <si>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</si>
  <si>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</si>
  <si>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</si>
  <si>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</si>
  <si>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</si>
  <si>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</si>
  <si>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</si>
  <si>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</si>
  <si>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</si>
  <si>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</si>
  <si>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</si>
  <si>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</si>
  <si>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</si>
  <si>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</si>
  <si>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</si>
  <si>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</si>
  <si>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</si>
  <si>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</si>
  <si>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</si>
  <si>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</si>
  <si>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</si>
  <si>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</si>
  <si>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</si>
  <si>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</si>
  <si>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</si>
  <si>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</si>
  <si>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</si>
  <si>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</si>
  <si>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</si>
  <si>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</si>
  <si>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</si>
  <si>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</si>
  <si>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</si>
  <si>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</si>
  <si>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</si>
  <si>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</si>
  <si>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</si>
  <si>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</si>
  <si>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</si>
  <si>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</si>
  <si>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</si>
  <si>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</si>
  <si>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</si>
  <si>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</si>
  <si>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</si>
  <si>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</si>
  <si>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</si>
  <si>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</si>
  <si>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</si>
  <si>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</si>
  <si>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</si>
  <si>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</si>
  <si>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</si>
  <si>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</si>
  <si>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</si>
  <si>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</si>
  <si>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</si>
  <si>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</si>
  <si>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</si>
  <si>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</si>
  <si>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</si>
  <si>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</si>
  <si>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</si>
  <si>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</si>
  <si>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</si>
  <si>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</si>
  <si>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</si>
  <si>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</si>
  <si>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</si>
  <si>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</si>
  <si>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</si>
  <si>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</si>
  <si>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</si>
  <si>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</si>
  <si>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</si>
  <si>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</si>
  <si>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</si>
  <si>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</si>
  <si>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</si>
  <si>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</si>
  <si>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</si>
  <si>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</si>
  <si>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</si>
  <si>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</si>
  <si>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</si>
  <si>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</si>
  <si>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</si>
  <si>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</si>
  <si>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</si>
  <si>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</si>
  <si>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</si>
  <si>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</si>
  <si>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</si>
  <si>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</si>
  <si>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</si>
  <si>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</si>
  <si>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</si>
  <si>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</si>
  <si>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</si>
  <si>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</si>
  <si>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</si>
  <si>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</si>
  <si>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</si>
  <si>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</si>
  <si>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</si>
  <si>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</si>
  <si>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</si>
  <si>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</si>
  <si>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</si>
  <si>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</si>
  <si>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</si>
  <si>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</si>
  <si>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</si>
  <si>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</si>
  <si>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</si>
  <si>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</si>
  <si>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</si>
  <si>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</si>
  <si>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</si>
  <si>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</si>
  <si>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</si>
  <si>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</si>
  <si>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</si>
  <si>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</si>
  <si>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</si>
  <si>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</si>
  <si>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</si>
  <si>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</si>
  <si>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</si>
  <si>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</si>
  <si>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</si>
  <si>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</si>
  <si>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</si>
  <si>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</si>
  <si>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</si>
  <si>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</si>
  <si>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</si>
  <si>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</si>
  <si>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</si>
  <si>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</si>
  <si>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</si>
  <si>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</si>
  <si>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</si>
  <si>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</si>
  <si>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</si>
  <si>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</si>
  <si>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</si>
  <si>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</si>
  <si>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</si>
  <si>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</si>
  <si>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</si>
  <si>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</si>
  <si>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</si>
  <si>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</si>
  <si>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</si>
  <si>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</si>
  <si>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</si>
  <si>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</si>
  <si>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</si>
  <si>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</si>
  <si>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</si>
  <si>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</si>
  <si>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</si>
  <si>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</si>
  <si>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</si>
  <si>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</si>
  <si>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</si>
  <si>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</si>
  <si>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</si>
  <si>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</si>
  <si>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</si>
  <si>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</si>
  <si>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</si>
  <si>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</si>
  <si>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</si>
  <si>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</si>
  <si>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</si>
  <si>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</si>
  <si>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</si>
  <si>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</si>
  <si>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</si>
  <si>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</si>
  <si>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</si>
  <si>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</si>
  <si>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</si>
  <si>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</si>
  <si>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</si>
  <si>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</si>
  <si>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</si>
  <si>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</si>
  <si>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</si>
  <si>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</si>
  <si>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</si>
  <si>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</si>
  <si>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</si>
  <si>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</si>
  <si>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</si>
  <si>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</si>
  <si>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</si>
  <si>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</si>
  <si>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</si>
  <si>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</si>
  <si>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</si>
  <si>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</si>
  <si>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</si>
  <si>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</si>
  <si>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</si>
  <si>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</si>
  <si>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</si>
  <si>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</si>
  <si>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</si>
  <si>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</si>
  <si>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</si>
  <si>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</si>
  <si>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</si>
  <si>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</si>
  <si>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</si>
  <si>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</si>
  <si>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</si>
  <si>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</si>
  <si>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</si>
  <si>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</si>
  <si>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</si>
  <si>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</si>
  <si>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</si>
  <si>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</si>
  <si>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</si>
  <si>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</si>
  <si>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</si>
  <si>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</si>
  <si>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</si>
  <si>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</si>
  <si>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</si>
  <si>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</si>
  <si>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</si>
  <si>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</si>
  <si>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</si>
  <si>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</si>
  <si>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</si>
  <si>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</si>
  <si>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</si>
  <si>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</si>
  <si>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</si>
  <si>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</si>
  <si>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</si>
  <si>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</si>
  <si>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</si>
  <si>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</si>
  <si>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</si>
  <si>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</si>
  <si>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</si>
  <si>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</si>
  <si>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</si>
  <si>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</si>
  <si>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</si>
  <si>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</si>
  <si>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</si>
  <si>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</si>
  <si>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</si>
  <si>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</si>
  <si>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</si>
  <si>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</si>
  <si>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</si>
  <si>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</si>
  <si>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</si>
  <si>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</si>
  <si>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</si>
  <si>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</si>
  <si>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</si>
  <si>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</si>
  <si>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</si>
  <si>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</si>
  <si>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</si>
  <si>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</si>
  <si>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</si>
  <si>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</si>
  <si>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</si>
  <si>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</si>
  <si>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</si>
  <si>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</si>
  <si>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</si>
  <si>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</si>
  <si>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</si>
  <si>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</si>
  <si>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</si>
  <si>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</si>
  <si>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</si>
  <si>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</si>
  <si>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</si>
  <si>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</si>
  <si>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</si>
  <si>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</si>
  <si>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</si>
  <si>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</si>
  <si>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</si>
  <si>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</si>
  <si>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</si>
  <si>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</si>
  <si>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</si>
  <si>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</si>
  <si>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</si>
  <si>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</si>
  <si>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</si>
  <si>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</si>
  <si>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</si>
  <si>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</si>
  <si>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</si>
  <si>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</si>
  <si>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</si>
  <si>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</si>
  <si>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</si>
  <si>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</si>
  <si>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</si>
  <si>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</si>
  <si>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</si>
  <si>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</si>
  <si>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</si>
  <si>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</si>
  <si>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</si>
  <si>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</si>
  <si>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</si>
  <si>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</si>
  <si>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</si>
  <si>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</si>
  <si>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</si>
  <si>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</si>
  <si>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</si>
  <si>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</si>
  <si>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</si>
  <si>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</si>
  <si>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</si>
  <si>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</si>
  <si>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</si>
  <si>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</si>
  <si>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</si>
  <si>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</si>
  <si>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</si>
  <si>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</si>
  <si>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</si>
  <si>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</si>
  <si>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</si>
  <si>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</si>
  <si>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</si>
  <si>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</si>
  <si>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</si>
  <si>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</si>
  <si>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</si>
  <si>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</si>
  <si>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</si>
  <si>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</si>
  <si>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</si>
  <si>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</si>
  <si>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</si>
  <si>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</si>
  <si>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</si>
  <si>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</si>
  <si>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</si>
  <si>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</si>
  <si>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</si>
  <si>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</si>
  <si>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</si>
  <si>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</si>
  <si>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</si>
  <si>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</si>
  <si>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</si>
  <si>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</si>
  <si>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</si>
  <si>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</si>
  <si>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</si>
  <si>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</si>
  <si>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</si>
  <si>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</si>
  <si>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</si>
  <si>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</si>
  <si>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</si>
  <si>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</si>
  <si>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</si>
  <si>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</si>
  <si>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</si>
  <si>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</si>
  <si>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</si>
  <si>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</si>
  <si>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</si>
  <si>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</si>
  <si>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</si>
  <si>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</si>
  <si>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</si>
  <si>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</si>
  <si>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</si>
  <si>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</si>
  <si>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</si>
  <si>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</si>
  <si>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</si>
  <si>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</si>
  <si>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</si>
  <si>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</si>
  <si>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</si>
  <si>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</si>
  <si>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</si>
  <si>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</si>
  <si>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</si>
  <si>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</si>
  <si>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</si>
  <si>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</si>
  <si>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</si>
  <si>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</si>
  <si>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</si>
  <si>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</si>
  <si>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</si>
  <si>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</si>
  <si>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</si>
  <si>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</si>
  <si>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</si>
  <si>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</si>
  <si>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</si>
  <si>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</si>
  <si>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</si>
  <si>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</si>
  <si>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</si>
  <si>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</si>
  <si>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</si>
  <si>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</si>
  <si>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</si>
  <si>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</si>
  <si>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</si>
  <si>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</si>
  <si>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</si>
  <si>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</si>
  <si>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</si>
  <si>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</si>
  <si>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</si>
  <si>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</si>
  <si>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</si>
  <si>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</si>
  <si>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</si>
  <si>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</si>
  <si>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</si>
  <si>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</si>
  <si>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</si>
  <si>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</si>
  <si>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</si>
  <si>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</si>
  <si>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</si>
  <si>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</si>
  <si>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</si>
  <si>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</si>
  <si>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</si>
  <si>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</si>
  <si>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</si>
  <si>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</si>
  <si>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</si>
  <si>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</si>
  <si>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</si>
  <si>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</si>
  <si>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</si>
  <si>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</si>
  <si>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</si>
  <si>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</si>
  <si>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</si>
  <si>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</si>
  <si>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</si>
  <si>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</si>
  <si>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</si>
  <si>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</si>
  <si>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</si>
  <si>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</si>
  <si>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</si>
  <si>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</si>
  <si>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</si>
  <si>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</si>
  <si>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</si>
  <si>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</si>
  <si>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</si>
  <si>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</si>
  <si>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</si>
  <si>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</si>
  <si>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</si>
  <si>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</si>
  <si>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</si>
  <si>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</si>
  <si>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</si>
  <si>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</si>
  <si>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</si>
  <si>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</si>
  <si>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</si>
  <si>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</si>
  <si>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</si>
  <si>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</si>
  <si>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</si>
  <si>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</si>
  <si>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</si>
  <si>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</si>
  <si>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</si>
  <si>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</si>
  <si>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</si>
  <si>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</si>
  <si>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</si>
  <si>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</si>
  <si>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</si>
  <si>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</si>
  <si>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</si>
  <si>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</si>
  <si>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</si>
  <si>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</si>
  <si>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</si>
  <si>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</si>
  <si>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</si>
  <si>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</si>
  <si>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</si>
  <si>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</si>
  <si>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</si>
  <si>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</si>
  <si>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</si>
  <si>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</si>
  <si>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</si>
  <si>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</si>
  <si>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</si>
  <si>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</si>
  <si>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</si>
  <si>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</si>
  <si>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</si>
  <si>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</si>
  <si>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</si>
  <si>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</si>
  <si>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</si>
  <si>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</si>
  <si>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</si>
  <si>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</si>
  <si>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</si>
  <si>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</si>
  <si>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</si>
  <si>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</si>
  <si>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</si>
  <si>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</si>
  <si>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</si>
  <si>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</si>
  <si>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</si>
  <si>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</si>
  <si>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</si>
  <si>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</si>
  <si>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</si>
  <si>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</si>
  <si>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</si>
  <si>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</si>
  <si>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</si>
  <si>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</si>
  <si>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</si>
  <si>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</si>
  <si>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</si>
  <si>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</si>
  <si>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</si>
  <si>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</si>
  <si>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</si>
  <si>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</si>
  <si>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</si>
  <si>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</si>
  <si>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</si>
  <si>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</si>
  <si>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</si>
  <si>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</si>
  <si>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</si>
  <si>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</si>
  <si>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</si>
  <si>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</si>
  <si>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</si>
  <si>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</si>
  <si>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</si>
  <si>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</si>
  <si>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</si>
  <si>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</si>
  <si>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</si>
  <si>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</si>
  <si>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</si>
  <si>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</si>
  <si>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</si>
  <si>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</si>
  <si>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</si>
  <si>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</si>
  <si>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</si>
  <si>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</si>
  <si>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</si>
  <si>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</si>
  <si>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</si>
  <si>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</si>
  <si>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</si>
  <si>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</si>
  <si>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</si>
  <si>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</si>
  <si>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</si>
  <si>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</si>
  <si>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</si>
  <si>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</si>
  <si>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</si>
  <si>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</si>
  <si>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</si>
  <si>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</si>
  <si>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</si>
  <si>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</si>
  <si>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</si>
  <si>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</si>
  <si>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</si>
  <si>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</si>
  <si>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</si>
  <si>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</si>
  <si>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</si>
  <si>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</si>
  <si>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</si>
  <si>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</si>
  <si>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</si>
  <si>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</si>
  <si>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</si>
  <si>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</si>
  <si>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</si>
  <si>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</si>
  <si>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</si>
  <si>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</si>
  <si>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</si>
  <si>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</si>
  <si>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</si>
  <si>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</si>
  <si>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</si>
  <si>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</si>
  <si>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</si>
  <si>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</si>
  <si>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</si>
  <si>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</si>
  <si>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</si>
  <si>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</si>
  <si>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</si>
  <si>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</si>
  <si>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</si>
  <si>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</si>
  <si>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</si>
  <si>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</si>
  <si>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</si>
  <si>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</si>
  <si>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</si>
  <si>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</si>
  <si>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</si>
  <si>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</si>
  <si>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</si>
  <si>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</si>
  <si>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</si>
  <si>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</si>
  <si>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</si>
  <si>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</si>
  <si>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</si>
  <si>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</si>
  <si>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</si>
  <si>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</si>
  <si>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</si>
  <si>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</si>
  <si>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</si>
  <si>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</si>
  <si>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</si>
  <si>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</si>
  <si>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</si>
  <si>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</si>
  <si>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</si>
  <si>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</si>
  <si>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</si>
  <si>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</si>
  <si>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</si>
  <si>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</si>
  <si>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</si>
  <si>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</si>
  <si>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</si>
  <si>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</si>
  <si>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</si>
  <si>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</si>
  <si>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</si>
  <si>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</si>
  <si>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</si>
  <si>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</si>
  <si>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</si>
  <si>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</si>
  <si>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</si>
  <si>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</si>
  <si>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</si>
  <si>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</si>
  <si>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</si>
  <si>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</si>
  <si>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</si>
  <si>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</si>
  <si>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</si>
  <si>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</si>
  <si>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</si>
  <si>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</si>
  <si>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</si>
  <si>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</si>
  <si>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</si>
  <si>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</si>
  <si>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</si>
  <si>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</si>
  <si>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</si>
  <si>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</si>
  <si>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</si>
  <si>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</si>
  <si>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</si>
  <si>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</si>
  <si>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</si>
  <si>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</si>
  <si>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</si>
  <si>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</si>
  <si>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</si>
  <si>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</si>
  <si>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</si>
  <si>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</si>
  <si>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</si>
  <si>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</si>
  <si>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</si>
  <si>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</si>
  <si>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</si>
  <si>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</si>
  <si>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</si>
  <si>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</si>
  <si>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</si>
  <si>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</si>
  <si>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</si>
  <si>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</si>
  <si>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</si>
  <si>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</si>
  <si>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</si>
  <si>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</si>
  <si>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</si>
  <si>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</si>
  <si>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</si>
  <si>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</si>
  <si>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</si>
  <si>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</si>
  <si>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</si>
  <si>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</si>
  <si>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</si>
  <si>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</si>
  <si>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</si>
  <si>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</si>
  <si>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</si>
  <si>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</si>
  <si>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</si>
  <si>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</si>
  <si>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</si>
  <si>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</si>
  <si>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</si>
  <si>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</si>
  <si>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</si>
  <si>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</si>
  <si>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</si>
  <si>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</si>
  <si>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</si>
  <si>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</si>
  <si>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</si>
  <si>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</si>
  <si>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</si>
  <si>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</si>
  <si>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</si>
  <si>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</si>
  <si>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</si>
  <si>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</si>
  <si>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</si>
  <si>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</si>
  <si>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</si>
  <si>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</si>
  <si>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</si>
  <si>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</si>
  <si>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</si>
  <si>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</si>
  <si>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</si>
  <si>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</si>
  <si>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</si>
  <si>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</si>
  <si>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</si>
  <si>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</si>
  <si>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</si>
  <si>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</si>
  <si>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</si>
  <si>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</si>
  <si>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</si>
  <si>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</si>
  <si>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</si>
  <si>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</si>
  <si>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</si>
  <si>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</si>
  <si>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</si>
  <si>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</si>
  <si>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</si>
  <si>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</si>
  <si>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</si>
  <si>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</si>
  <si>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</si>
  <si>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</si>
  <si>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</si>
  <si>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</si>
  <si>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</si>
  <si>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</si>
  <si>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</si>
  <si>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</si>
  <si>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</si>
  <si>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</si>
  <si>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</si>
  <si>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</si>
  <si>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</si>
  <si>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</si>
  <si>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</si>
  <si>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</si>
  <si>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</si>
  <si>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</si>
  <si>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</si>
  <si>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</si>
  <si>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</si>
  <si>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</si>
  <si>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</si>
  <si>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</si>
  <si>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</si>
  <si>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</si>
  <si>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</si>
  <si>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</si>
  <si>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</si>
  <si>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</si>
  <si>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</si>
  <si>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</si>
  <si>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</si>
  <si>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</si>
  <si>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</si>
  <si>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</si>
  <si>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</si>
  <si>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</si>
  <si>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</si>
  <si>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</si>
  <si>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</si>
  <si>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</si>
  <si>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</si>
  <si>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</si>
  <si>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</si>
  <si>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</si>
  <si>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</si>
  <si>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</si>
  <si>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</si>
  <si>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</si>
  <si>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</si>
  <si>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</si>
  <si>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</si>
  <si>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</si>
  <si>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</si>
  <si>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</si>
  <si>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</si>
  <si>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</si>
  <si>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</si>
  <si>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</si>
  <si>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</si>
  <si>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</si>
  <si>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</si>
  <si>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</si>
  <si>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</si>
  <si>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</si>
  <si>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</si>
  <si>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</si>
  <si>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</si>
  <si>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</si>
  <si>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</si>
  <si>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</si>
  <si>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</si>
  <si>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</si>
  <si>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</si>
  <si>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</si>
  <si>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</si>
  <si>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</si>
  <si>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</si>
  <si>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</si>
  <si>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</si>
  <si>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</si>
  <si>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</si>
  <si>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</si>
  <si>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</si>
  <si>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</si>
  <si>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</si>
  <si>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</si>
  <si>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</si>
  <si>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</si>
  <si>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</si>
  <si>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</si>
  <si>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</si>
  <si>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</si>
  <si>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</si>
  <si>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</si>
  <si>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</si>
  <si>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</si>
  <si>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</si>
  <si>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</si>
  <si>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</si>
  <si>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</si>
  <si>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</si>
  <si>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</si>
  <si>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</si>
  <si>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</si>
  <si>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</si>
  <si>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</si>
  <si>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</si>
  <si>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</si>
  <si>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</si>
  <si>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</si>
  <si>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</si>
  <si>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</si>
  <si>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</si>
  <si>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</si>
  <si>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</si>
  <si>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</si>
  <si>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</si>
  <si>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</si>
  <si>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</si>
  <si>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</si>
  <si>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</si>
  <si>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</si>
  <si>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</si>
  <si>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</si>
  <si>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</si>
  <si>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</si>
  <si>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</si>
  <si>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</si>
  <si>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</si>
  <si>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</si>
  <si>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</si>
  <si>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</si>
  <si>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</si>
  <si>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</si>
  <si>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</si>
  <si>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</si>
  <si>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</si>
  <si>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</si>
  <si>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</si>
  <si>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</si>
  <si>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</si>
  <si>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</si>
  <si>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</si>
  <si>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</si>
  <si>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</si>
  <si>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</si>
  <si>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</si>
  <si>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</si>
  <si>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</si>
  <si>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</si>
  <si>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</si>
  <si>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</si>
  <si>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</si>
  <si>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</si>
  <si>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</si>
  <si>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</si>
  <si>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</si>
  <si>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</si>
  <si>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</si>
  <si>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</si>
  <si>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</si>
  <si>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</si>
  <si>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</si>
  <si>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</si>
  <si>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</si>
  <si>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</si>
  <si>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</si>
  <si>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</si>
  <si>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</si>
  <si>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</si>
  <si>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</si>
  <si>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</si>
  <si>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</si>
  <si>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</si>
  <si>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</si>
  <si>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</si>
  <si>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</si>
  <si>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</si>
  <si>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</si>
  <si>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</si>
  <si>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</si>
  <si>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</si>
  <si>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</si>
  <si>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</si>
  <si>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</si>
  <si>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</si>
  <si>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</si>
  <si>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</si>
  <si>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</si>
  <si>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</si>
  <si>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</si>
  <si>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</si>
  <si>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</si>
  <si>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</si>
  <si>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</si>
  <si>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</si>
  <si>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</si>
  <si>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</si>
  <si>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</si>
  <si>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</si>
  <si>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</si>
  <si>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</si>
  <si>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</si>
  <si>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</si>
  <si>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</si>
  <si>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</si>
  <si>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</si>
  <si>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</si>
  <si>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</si>
  <si>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</si>
  <si>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</si>
  <si>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</si>
  <si>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</si>
  <si>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</si>
  <si>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</si>
  <si>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</si>
  <si>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</si>
  <si>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</si>
  <si>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</si>
  <si>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</si>
  <si>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</si>
  <si>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</si>
  <si>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</si>
  <si>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</si>
  <si>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</si>
  <si>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</si>
  <si>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</si>
  <si>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</si>
  <si>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</si>
  <si>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</si>
  <si>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</si>
  <si>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</si>
  <si>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</si>
  <si>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</si>
  <si>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</si>
  <si>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</si>
  <si>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</si>
  <si>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</si>
  <si>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</si>
  <si>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</si>
  <si>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</si>
  <si>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</si>
  <si>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</si>
  <si>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</si>
  <si>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</si>
  <si>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</si>
  <si>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</si>
  <si>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</si>
  <si>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</si>
  <si>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</si>
  <si>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</si>
  <si>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</si>
  <si>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</si>
  <si>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</si>
  <si>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</si>
  <si>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</si>
  <si>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</si>
  <si>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</si>
  <si>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</si>
  <si>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</si>
  <si>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</si>
  <si>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</si>
  <si>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</si>
  <si>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</si>
  <si>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</si>
  <si>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</si>
  <si>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</si>
  <si>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</si>
  <si>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</si>
  <si>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</si>
  <si>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</si>
  <si>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</si>
  <si>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</si>
  <si>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</si>
  <si>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</si>
  <si>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</si>
  <si>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</si>
  <si>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</si>
  <si>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</si>
  <si>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</si>
  <si>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</si>
  <si>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</si>
  <si>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</si>
  <si>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</si>
  <si>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</si>
  <si>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</si>
  <si>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</si>
  <si>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</si>
  <si>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</si>
  <si>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</si>
  <si>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</si>
  <si>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</si>
  <si>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</si>
  <si>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</si>
  <si>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</si>
  <si>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</si>
  <si>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</si>
  <si>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</si>
  <si>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</si>
  <si>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</si>
  <si>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</si>
  <si>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</si>
  <si>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</si>
  <si>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</si>
  <si>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</si>
  <si>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</si>
  <si>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</si>
  <si>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</si>
  <si>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</si>
  <si>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</si>
  <si>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</si>
  <si>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</si>
  <si>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</si>
  <si>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</si>
  <si>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</si>
  <si>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</si>
  <si>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</si>
  <si>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</si>
  <si>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</si>
  <si>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</si>
  <si>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</si>
  <si>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</si>
  <si>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</si>
  <si>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</si>
  <si>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</si>
  <si>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</si>
  <si>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</si>
  <si>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</si>
  <si>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</si>
  <si>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</si>
  <si>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</si>
  <si>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</si>
  <si>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</si>
  <si>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</si>
  <si>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</si>
  <si>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</si>
  <si>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</si>
  <si>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</si>
  <si>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</si>
  <si>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</si>
  <si>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</si>
  <si>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</si>
  <si>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</si>
  <si>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</si>
  <si>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</si>
  <si>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</si>
  <si>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</si>
  <si>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</si>
  <si>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</si>
  <si>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</si>
  <si>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</si>
  <si>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</si>
  <si>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</si>
  <si>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</si>
  <si>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</si>
  <si>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</si>
  <si>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</si>
  <si>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</si>
  <si>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</si>
  <si>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</si>
  <si>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</si>
  <si>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</si>
  <si>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</si>
  <si>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</si>
  <si>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</si>
  <si>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</si>
  <si>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</si>
  <si>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</si>
  <si>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</si>
  <si>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</si>
  <si>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</si>
  <si>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</si>
  <si>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</si>
  <si>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</si>
  <si>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</si>
  <si>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</si>
  <si>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</si>
  <si>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</si>
  <si>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</si>
  <si>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</si>
  <si>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</si>
  <si>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</si>
  <si>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</si>
  <si>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</si>
  <si>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</si>
  <si>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</si>
  <si>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</si>
  <si>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</si>
  <si>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</si>
  <si>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</si>
  <si>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</si>
  <si>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</si>
  <si>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</si>
  <si>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</si>
  <si>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</si>
  <si>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</si>
  <si>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</si>
  <si>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</si>
  <si>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</si>
  <si>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</si>
  <si>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</si>
  <si>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</si>
  <si>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</si>
  <si>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</si>
  <si>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</si>
  <si>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</si>
  <si>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</si>
  <si>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</si>
  <si>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</si>
  <si>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</si>
  <si>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</si>
  <si>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</si>
  <si>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</si>
  <si>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</si>
  <si>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</si>
  <si>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</si>
  <si>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</si>
  <si>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</si>
  <si>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</si>
  <si>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</si>
  <si>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</si>
  <si>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</si>
  <si>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</si>
  <si>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</si>
  <si>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</si>
  <si>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</si>
  <si>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</si>
  <si>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</si>
  <si>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</si>
  <si>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</si>
  <si>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</si>
  <si>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</si>
  <si>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</si>
  <si>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</si>
  <si>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</si>
  <si>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</si>
  <si>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</si>
  <si>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</si>
  <si>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</si>
  <si>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</si>
  <si>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</si>
  <si>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</si>
  <si>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</si>
  <si>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</si>
  <si>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</si>
  <si>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</si>
  <si>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</si>
  <si>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</si>
  <si>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</si>
  <si>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</si>
  <si>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</si>
  <si>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</si>
  <si>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</si>
  <si>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</si>
  <si>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</si>
  <si>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</si>
  <si>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</si>
  <si>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</si>
  <si>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</si>
  <si>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</si>
  <si>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</si>
  <si>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</si>
  <si>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</si>
  <si>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</si>
  <si>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</si>
  <si>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</si>
  <si>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</si>
  <si>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</si>
  <si>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</si>
  <si>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</si>
  <si>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</si>
  <si>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</si>
  <si>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</si>
  <si>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</si>
  <si>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</si>
  <si>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</si>
  <si>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</si>
  <si>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</si>
  <si>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</si>
  <si>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</si>
  <si>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</si>
  <si>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</si>
  <si>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</si>
  <si>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</si>
  <si>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</si>
  <si>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</si>
  <si>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</si>
  <si>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</si>
  <si>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</si>
  <si>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</si>
  <si>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</si>
  <si>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</si>
  <si>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</si>
  <si>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</si>
  <si>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</si>
  <si>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</si>
  <si>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</si>
  <si>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</si>
  <si>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</si>
  <si>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</si>
  <si>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</si>
  <si>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</si>
  <si>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</si>
  <si>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</si>
  <si>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</si>
  <si>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</si>
  <si>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</si>
  <si>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</si>
  <si>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</si>
  <si>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</si>
  <si>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</si>
  <si>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</si>
  <si>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</si>
  <si>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</si>
  <si>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</si>
  <si>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</si>
  <si>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</si>
  <si>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</si>
  <si>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</si>
  <si>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</si>
  <si>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</si>
  <si>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</si>
  <si>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</si>
  <si>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</si>
  <si>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</si>
  <si>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</si>
  <si>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</si>
  <si>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</si>
  <si>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</si>
  <si>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</si>
  <si>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</si>
  <si>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</si>
  <si>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</si>
  <si>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</si>
  <si>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</si>
  <si>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</si>
  <si>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</si>
  <si>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</si>
  <si>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</si>
  <si>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</si>
  <si>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</si>
  <si>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</si>
  <si>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</si>
  <si>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</si>
  <si>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</si>
  <si>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</si>
  <si>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</si>
  <si>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</si>
  <si>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</si>
  <si>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</si>
  <si>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</si>
  <si>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</si>
  <si>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</si>
  <si>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</si>
  <si>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</si>
  <si>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</si>
  <si>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</si>
  <si>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</si>
  <si>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</si>
  <si>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</si>
  <si>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</si>
  <si>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</si>
  <si>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</si>
  <si>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</si>
  <si>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</si>
  <si>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</si>
  <si>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</si>
  <si>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</si>
  <si>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</si>
  <si>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</si>
  <si>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</si>
  <si>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</si>
  <si>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</si>
  <si>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</si>
  <si>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</si>
  <si>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</si>
  <si>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</si>
  <si>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</si>
  <si>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</si>
  <si>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</si>
  <si>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</si>
  <si>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</si>
  <si>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</si>
  <si>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</si>
  <si>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</si>
  <si>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</si>
  <si>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</si>
  <si>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</si>
  <si>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</si>
  <si>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</si>
  <si>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</si>
  <si>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</si>
  <si>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</si>
  <si>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</si>
  <si>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</si>
  <si>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</si>
  <si>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</si>
  <si>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</si>
  <si>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</si>
  <si>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</si>
  <si>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</si>
  <si>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</si>
  <si>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</si>
  <si>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</si>
  <si>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</si>
  <si>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</si>
  <si>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</si>
  <si>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</si>
  <si>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</si>
  <si>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</si>
  <si>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</si>
  <si>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</si>
  <si>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</si>
  <si>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</si>
  <si>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</si>
  <si>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</si>
  <si>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</si>
  <si>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</si>
  <si>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</si>
  <si>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</si>
  <si>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</si>
  <si>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</si>
  <si>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</si>
  <si>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</si>
  <si>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</si>
  <si>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</si>
  <si>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</si>
  <si>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</si>
  <si>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</si>
  <si>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</si>
  <si>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</si>
  <si>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</si>
  <si>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</si>
  <si>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</si>
  <si>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</si>
  <si>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</si>
  <si>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</si>
  <si>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</si>
  <si>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</si>
  <si>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</si>
  <si>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</si>
  <si>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</si>
  <si>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</si>
  <si>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</si>
  <si>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</si>
  <si>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</si>
  <si>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</si>
  <si>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</si>
  <si>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</si>
  <si>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</si>
  <si>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</si>
  <si>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</si>
  <si>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</si>
  <si>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</si>
  <si>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</si>
  <si>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</si>
  <si>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</si>
  <si>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</si>
  <si>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</si>
  <si>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</si>
  <si>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</si>
  <si>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</si>
  <si>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</si>
  <si>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</si>
  <si>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</si>
  <si>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</si>
  <si>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</si>
  <si>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</si>
  <si>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</si>
  <si>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</si>
  <si>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</si>
  <si>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</si>
  <si>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</si>
  <si>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</si>
  <si>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</si>
  <si>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</si>
  <si>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</si>
  <si>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</si>
  <si>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</si>
  <si>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</si>
  <si>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</si>
  <si>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</si>
  <si>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</si>
  <si>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</si>
  <si>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</si>
  <si>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</si>
  <si>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</si>
  <si>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</si>
  <si>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</si>
  <si>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</si>
  <si>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</si>
  <si>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</si>
  <si>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</si>
  <si>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</si>
  <si>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</si>
  <si>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</si>
  <si>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</si>
  <si>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</si>
  <si>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</si>
  <si>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</si>
  <si>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</si>
  <si>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</si>
  <si>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</si>
  <si>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</si>
  <si>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</si>
  <si>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</si>
  <si>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</si>
  <si>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</si>
  <si>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</si>
  <si>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</si>
  <si>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</si>
  <si>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</si>
  <si>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</si>
  <si>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</si>
  <si>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</si>
  <si>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</si>
  <si>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</si>
  <si>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</si>
  <si>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</si>
  <si>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</si>
  <si>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</si>
  <si>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</si>
  <si>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</si>
  <si>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</si>
  <si>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</si>
  <si>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</si>
  <si>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</si>
  <si>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</si>
  <si>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</si>
  <si>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</si>
  <si>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</si>
  <si>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</si>
  <si>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</si>
  <si>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</si>
  <si>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</si>
  <si>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</si>
  <si>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</si>
  <si>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</si>
  <si>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</si>
  <si>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</si>
  <si>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</si>
  <si>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</si>
  <si>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</si>
  <si>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</si>
  <si>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</si>
  <si>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</si>
  <si>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</si>
  <si>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</si>
  <si>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</si>
  <si>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</si>
  <si>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</si>
  <si>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</si>
  <si>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</si>
  <si>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</si>
  <si>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</si>
  <si>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</si>
  <si>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</si>
  <si>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</si>
  <si>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</si>
  <si>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</si>
  <si>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</si>
  <si>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</si>
  <si>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</si>
  <si>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</si>
  <si>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</si>
  <si>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</si>
  <si>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</si>
  <si>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</si>
  <si>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</si>
  <si>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</si>
  <si>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</si>
  <si>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</si>
  <si>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</si>
  <si>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</si>
  <si>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</si>
  <si>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</si>
  <si>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</si>
  <si>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</si>
  <si>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</si>
  <si>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</si>
  <si>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</si>
  <si>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</si>
  <si>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</si>
  <si>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</si>
  <si>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</si>
  <si>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</si>
  <si>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</si>
  <si>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</si>
  <si>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</si>
  <si>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</si>
  <si>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</si>
  <si>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</si>
  <si>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</si>
  <si>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</si>
  <si>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</si>
  <si>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</si>
  <si>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</si>
  <si>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</si>
  <si>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</si>
  <si>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</si>
  <si>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</si>
  <si>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</si>
  <si>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</si>
  <si>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</si>
  <si>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</si>
  <si>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</si>
  <si>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</si>
  <si>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</si>
  <si>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</si>
  <si>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</si>
  <si>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</si>
  <si>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</si>
  <si>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</si>
  <si>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</si>
  <si>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</si>
  <si>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</si>
  <si>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</si>
  <si>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</si>
  <si>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</si>
  <si>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</si>
  <si>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</si>
  <si>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</si>
  <si>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</si>
  <si>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</si>
  <si>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</si>
  <si>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</si>
  <si>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</si>
  <si>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</si>
  <si>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</si>
  <si>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</si>
  <si>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</si>
  <si>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</si>
  <si>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</si>
  <si>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</si>
  <si>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</si>
  <si>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</si>
  <si>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</si>
  <si>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</si>
  <si>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</si>
  <si>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</si>
  <si>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</si>
  <si>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</si>
  <si>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</si>
  <si>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</si>
  <si>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</si>
  <si>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</si>
  <si>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</si>
  <si>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</si>
  <si>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</si>
  <si>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</si>
  <si>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</si>
  <si>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</si>
  <si>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</si>
  <si>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</si>
  <si>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</si>
  <si>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</si>
  <si>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</si>
  <si>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</si>
  <si>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</si>
  <si>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</si>
  <si>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</si>
  <si>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</si>
  <si>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</si>
  <si>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</si>
  <si>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</si>
  <si>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</si>
  <si>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</si>
  <si>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</si>
  <si>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</si>
  <si>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</si>
  <si>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</si>
  <si>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</si>
  <si>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</si>
  <si>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</si>
  <si>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</si>
  <si>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</si>
  <si>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</si>
  <si>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</si>
  <si>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</si>
  <si>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</si>
  <si>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</si>
  <si>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</si>
  <si>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</si>
  <si>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</si>
  <si>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</si>
  <si>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</si>
  <si>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</si>
  <si>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</si>
  <si>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</si>
  <si>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</si>
  <si>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</si>
  <si>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</si>
  <si>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</si>
  <si>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</si>
  <si>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</si>
  <si>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</si>
  <si>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</si>
  <si>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</si>
  <si>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</si>
  <si>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</si>
  <si>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</si>
  <si>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</si>
  <si>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</si>
  <si>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</si>
  <si>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</si>
  <si>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</si>
  <si>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</si>
  <si>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</si>
  <si>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</si>
  <si>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</si>
  <si>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</si>
  <si>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</si>
  <si>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</si>
  <si>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</si>
  <si>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</si>
  <si>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</si>
  <si>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</si>
  <si>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</si>
  <si>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</si>
  <si>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</si>
  <si>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</si>
  <si>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</si>
  <si>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</si>
  <si>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</si>
  <si>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</si>
  <si>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</si>
  <si>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</si>
  <si>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</si>
  <si>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</si>
  <si>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</si>
  <si>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</si>
  <si>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</si>
  <si>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</si>
  <si>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</si>
  <si>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</si>
  <si>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</si>
  <si>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</si>
  <si>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</si>
  <si>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</si>
  <si>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</si>
  <si>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</si>
  <si>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</si>
  <si>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</si>
  <si>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</si>
  <si>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</si>
  <si>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</si>
  <si>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</si>
  <si>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</si>
  <si>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</si>
  <si>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</si>
  <si>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</si>
  <si>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</si>
  <si>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</si>
  <si>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</si>
  <si>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</si>
  <si>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</si>
  <si>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</si>
  <si>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</si>
  <si>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</si>
  <si>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</si>
  <si>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</si>
  <si>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</si>
  <si>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</si>
  <si>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</si>
  <si>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</si>
  <si>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</si>
  <si>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</si>
  <si>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</si>
  <si>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</si>
  <si>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</si>
  <si>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</si>
  <si>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</si>
  <si>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</si>
  <si>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</si>
  <si>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</si>
  <si>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</si>
  <si>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</si>
  <si>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</si>
  <si>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</si>
  <si>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</si>
  <si>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</si>
  <si>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</si>
  <si>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</si>
  <si>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</si>
  <si>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</si>
  <si>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</si>
  <si>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</si>
  <si>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</si>
  <si>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</si>
  <si>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</si>
  <si>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</si>
  <si>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</si>
  <si>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</si>
  <si>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</si>
  <si>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</si>
  <si>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</si>
  <si>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</si>
  <si>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</si>
  <si>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</si>
  <si>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</si>
  <si>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</si>
  <si>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</si>
  <si>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</si>
  <si>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</si>
  <si>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</si>
  <si>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</si>
  <si>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</si>
  <si>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</si>
  <si>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</si>
  <si>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</si>
  <si>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</si>
  <si>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</si>
  <si>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</si>
  <si>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</si>
  <si>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</si>
  <si>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</si>
  <si>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</si>
  <si>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</si>
  <si>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</si>
  <si>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</si>
  <si>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</si>
  <si>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</si>
  <si>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</si>
  <si>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</si>
  <si>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</si>
  <si>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</si>
  <si>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</si>
  <si>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</si>
  <si>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</si>
  <si>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</si>
  <si>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</si>
  <si>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</si>
  <si>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</si>
  <si>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</si>
  <si>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</si>
  <si>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</si>
  <si>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</si>
  <si>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</si>
  <si>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</si>
  <si>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</si>
  <si>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</si>
  <si>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</si>
  <si>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</si>
  <si>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</si>
  <si>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</si>
  <si>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</si>
  <si>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</si>
  <si>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</si>
  <si>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</si>
  <si>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</si>
  <si>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</si>
  <si>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</si>
  <si>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</si>
  <si>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</si>
  <si>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</si>
  <si>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</si>
  <si>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</si>
  <si>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</si>
  <si>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</si>
  <si>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</si>
  <si>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</si>
  <si>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</si>
  <si>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</si>
  <si>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</si>
  <si>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</si>
  <si>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</si>
  <si>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</si>
  <si>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</si>
  <si>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</si>
  <si>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</si>
  <si>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</si>
  <si>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</si>
  <si>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</si>
  <si>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</si>
  <si>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</si>
  <si>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</si>
  <si>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</si>
  <si>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</si>
  <si>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</si>
  <si>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</si>
  <si>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</si>
  <si>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</si>
  <si>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</si>
  <si>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</si>
  <si>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</si>
  <si>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</si>
  <si>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</si>
  <si>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</si>
  <si>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</si>
  <si>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</si>
  <si>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</si>
  <si>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</si>
  <si>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</si>
  <si>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</si>
  <si>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</si>
  <si>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</si>
  <si>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</si>
  <si>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</si>
  <si>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</si>
  <si>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</si>
  <si>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</si>
  <si>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</si>
  <si>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</si>
  <si>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</si>
  <si>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</si>
  <si>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</si>
  <si>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</si>
  <si>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</si>
  <si>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</si>
  <si>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</si>
  <si>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</si>
  <si>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</si>
  <si>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</si>
  <si>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</si>
  <si>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</si>
  <si>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</si>
  <si>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</si>
  <si>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</si>
  <si>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</si>
  <si>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</si>
  <si>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</si>
  <si>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</si>
  <si>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</si>
  <si>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</si>
  <si>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</si>
  <si>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</si>
  <si>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</si>
  <si>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</si>
  <si>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</si>
  <si>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</si>
  <si>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</si>
  <si>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</si>
  <si>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</si>
  <si>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</si>
  <si>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</si>
  <si>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</si>
  <si>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</si>
  <si>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</si>
  <si>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</si>
  <si>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</si>
  <si>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</si>
  <si>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</si>
  <si>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</si>
  <si>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</si>
  <si>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</si>
  <si>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</si>
  <si>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</si>
  <si>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</si>
  <si>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</si>
  <si>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</si>
  <si>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</si>
  <si>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</si>
  <si>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</si>
  <si>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</si>
  <si>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</si>
  <si>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</si>
  <si>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</si>
  <si>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</si>
  <si>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</si>
  <si>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</si>
  <si>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</si>
  <si>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</si>
  <si>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</si>
  <si>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</si>
  <si>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</si>
  <si>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</si>
  <si>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</si>
  <si>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</si>
  <si>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</si>
  <si>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</si>
  <si>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</si>
  <si>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</si>
  <si>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</si>
  <si>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</si>
  <si>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</si>
  <si>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</si>
  <si>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</si>
  <si>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</si>
  <si>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</si>
  <si>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</si>
  <si>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</si>
  <si>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</si>
  <si>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</si>
  <si>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</si>
  <si>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</si>
  <si>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</si>
  <si>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</si>
  <si>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</si>
  <si>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</si>
  <si>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</si>
  <si>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</si>
  <si>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</si>
  <si>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</si>
  <si>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</si>
  <si>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</si>
  <si>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</si>
  <si>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</si>
  <si>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</si>
  <si>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</si>
  <si>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</si>
  <si>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</si>
  <si>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</si>
  <si>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</si>
  <si>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</si>
  <si>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</si>
  <si>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</si>
  <si>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</si>
  <si>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</si>
  <si>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</si>
  <si>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</si>
  <si>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</si>
  <si>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</si>
  <si>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</si>
  <si>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</si>
  <si>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</si>
  <si>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</si>
  <si>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</si>
  <si>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</si>
  <si>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</si>
  <si>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</si>
  <si>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</si>
  <si>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</si>
  <si>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</si>
  <si>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</si>
  <si>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</si>
  <si>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</si>
  <si>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</si>
  <si>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</si>
  <si>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</si>
  <si>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</si>
  <si>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</si>
  <si>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</si>
  <si>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</si>
  <si>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</si>
  <si>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</si>
  <si>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</si>
  <si>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</si>
  <si>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</si>
  <si>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</si>
  <si>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</si>
  <si>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</si>
  <si>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</si>
  <si>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</si>
  <si>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</si>
  <si>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</si>
  <si>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</si>
  <si>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</si>
  <si>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</si>
  <si>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</si>
  <si>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</si>
  <si>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</si>
  <si>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</si>
  <si>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</si>
  <si>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</si>
  <si>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</si>
  <si>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</si>
  <si>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</si>
  <si>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</si>
  <si>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</si>
  <si>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</si>
  <si>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</si>
  <si>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</si>
  <si>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</si>
  <si>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</si>
  <si>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</si>
  <si>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</si>
  <si>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</si>
  <si>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</si>
  <si>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</si>
  <si>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</si>
  <si>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</si>
  <si>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</si>
  <si>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</si>
  <si>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</si>
  <si>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</si>
  <si>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</si>
  <si>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</si>
  <si>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</si>
  <si>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</si>
  <si>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</si>
  <si>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</si>
  <si>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</si>
  <si>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</si>
  <si>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</si>
  <si>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</si>
  <si>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</si>
  <si>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</si>
  <si>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</si>
  <si>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</si>
  <si>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</si>
  <si>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</si>
  <si>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</si>
  <si>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</si>
  <si>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</si>
  <si>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</si>
  <si>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</si>
  <si>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</si>
  <si>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</si>
  <si>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</si>
  <si>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</si>
  <si>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</si>
  <si>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</si>
  <si>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</si>
  <si>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</si>
  <si>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</si>
  <si>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</si>
  <si>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</si>
  <si>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</si>
  <si>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</si>
  <si>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</si>
  <si>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</si>
  <si>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</si>
  <si>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</si>
  <si>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</si>
  <si>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</si>
  <si>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</si>
  <si>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</si>
  <si>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</si>
  <si>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</si>
  <si>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</si>
  <si>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</si>
  <si>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</si>
  <si>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</si>
  <si>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</si>
  <si>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</si>
  <si>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</si>
  <si>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</si>
  <si>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</si>
  <si>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</si>
  <si>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</si>
  <si>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</si>
  <si>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</si>
  <si>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</si>
  <si>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</si>
  <si>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</si>
  <si>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</si>
  <si>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</si>
  <si>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</si>
  <si>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</si>
  <si>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</si>
  <si>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</si>
  <si>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</si>
  <si>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</si>
  <si>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</si>
  <si>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</si>
  <si>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</si>
  <si>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</si>
  <si>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</si>
  <si>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</si>
  <si>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</si>
  <si>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</si>
  <si>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</si>
  <si>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</si>
  <si>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</si>
  <si>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</si>
  <si>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</si>
  <si>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</si>
  <si>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</si>
  <si>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</si>
  <si>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</si>
  <si>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</si>
  <si>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</si>
  <si>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</si>
  <si>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</si>
  <si>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</si>
  <si>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</si>
  <si>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</si>
  <si>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</si>
  <si>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</si>
  <si>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</si>
  <si>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</si>
  <si>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</si>
  <si>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</si>
  <si>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</si>
  <si>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</si>
  <si>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</si>
  <si>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</si>
  <si>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</si>
  <si>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</si>
  <si>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</si>
  <si>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</si>
  <si>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</si>
  <si>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</si>
  <si>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</si>
  <si>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</si>
  <si>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</si>
  <si>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</si>
  <si>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</si>
  <si>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</si>
  <si>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</si>
  <si>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</si>
  <si>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</si>
  <si>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</si>
  <si>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</si>
  <si>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</si>
  <si>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</si>
  <si>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</si>
  <si>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</si>
  <si>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</si>
  <si>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</si>
  <si>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</si>
  <si>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</si>
  <si>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</si>
  <si>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</si>
  <si>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</si>
  <si>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</si>
  <si>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</si>
  <si>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</si>
  <si>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</si>
  <si>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</si>
  <si>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</si>
  <si>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</si>
  <si>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</si>
  <si>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</si>
  <si>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</si>
  <si>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</si>
  <si>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</si>
  <si>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</si>
  <si>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</si>
  <si>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</si>
  <si>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</si>
  <si>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</si>
  <si>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</si>
  <si>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</si>
  <si>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</si>
  <si>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</si>
  <si>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</si>
  <si>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</si>
  <si>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</si>
  <si>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</si>
  <si>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</si>
  <si>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</si>
  <si>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</si>
  <si>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</si>
  <si>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</si>
  <si>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</si>
  <si>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</si>
  <si>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</si>
  <si>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</si>
  <si>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</si>
  <si>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</si>
  <si>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</si>
  <si>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</si>
  <si>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</si>
  <si>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</si>
  <si>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</si>
  <si>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</si>
  <si>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</si>
  <si>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</si>
  <si>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</si>
  <si>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</si>
  <si>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</si>
  <si>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</si>
  <si>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</si>
  <si>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</si>
  <si>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</si>
  <si>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</si>
  <si>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</si>
  <si>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</si>
  <si>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</si>
  <si>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</si>
  <si>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</si>
  <si>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</si>
  <si>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</si>
  <si>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</si>
  <si>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</si>
  <si>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</si>
  <si>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</si>
  <si>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</si>
  <si>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</si>
  <si>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</si>
  <si>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</si>
  <si>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</si>
  <si>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</si>
  <si>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</si>
  <si>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</si>
  <si>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</si>
  <si>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</si>
  <si>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</si>
  <si>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</si>
  <si>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</si>
  <si>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</si>
  <si>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</si>
  <si>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</si>
  <si>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</si>
  <si>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</si>
  <si>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</si>
  <si>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</si>
  <si>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</si>
  <si>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</si>
  <si>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</si>
  <si>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</si>
  <si>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</si>
  <si>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</si>
  <si>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</si>
  <si>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</si>
  <si>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</si>
  <si>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</si>
  <si>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</si>
  <si>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</si>
  <si>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</si>
  <si>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</si>
  <si>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</si>
  <si>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</si>
  <si>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</si>
  <si>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</si>
  <si>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</si>
  <si>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</si>
  <si>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</si>
  <si>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</si>
  <si>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</si>
  <si>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</si>
  <si>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</si>
  <si>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</si>
  <si>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</si>
  <si>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</si>
  <si>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</si>
  <si>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</si>
  <si>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</si>
  <si>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</si>
  <si>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</si>
  <si>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</si>
  <si>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</si>
  <si>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</si>
  <si>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</si>
  <si>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</si>
  <si>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</si>
  <si>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</si>
  <si>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</si>
  <si>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</si>
  <si>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</si>
  <si>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</si>
  <si>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</si>
  <si>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</si>
  <si>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</si>
  <si>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</si>
  <si>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</si>
  <si>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</si>
  <si>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</si>
  <si>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</si>
  <si>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</si>
  <si>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</si>
  <si>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</si>
  <si>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</si>
  <si>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</si>
  <si>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</si>
  <si>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</si>
  <si>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</si>
  <si>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</si>
  <si>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</si>
  <si>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</si>
  <si>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</si>
  <si>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</si>
  <si>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</si>
  <si>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</si>
  <si>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</si>
  <si>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</si>
  <si>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</si>
  <si>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</si>
  <si>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</si>
  <si>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</si>
  <si>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</si>
  <si>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</si>
  <si>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</si>
  <si>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</si>
  <si>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</si>
  <si>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</si>
  <si>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</si>
  <si>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</si>
  <si>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</si>
  <si>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</si>
  <si>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</si>
  <si>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</si>
  <si>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</si>
  <si>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</si>
  <si>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</si>
  <si>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</si>
  <si>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</si>
  <si>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</si>
  <si>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</si>
  <si>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</si>
  <si>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</si>
  <si>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</si>
  <si>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</si>
  <si>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</si>
  <si>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</si>
  <si>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</si>
  <si>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</si>
  <si>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</si>
  <si>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</si>
  <si>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</si>
  <si>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</si>
  <si>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</si>
  <si>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</si>
  <si>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</si>
  <si>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</si>
  <si>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</si>
  <si>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</si>
  <si>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</si>
  <si>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</si>
  <si>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</si>
  <si>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</si>
  <si>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</si>
  <si>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</si>
  <si>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</si>
  <si>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</si>
  <si>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</si>
  <si>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</si>
  <si>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</si>
  <si>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</si>
  <si>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</si>
  <si>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</si>
  <si>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</si>
  <si>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</si>
  <si>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</si>
  <si>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</si>
  <si>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</si>
  <si>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</si>
  <si>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</si>
  <si>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</si>
  <si>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</si>
  <si>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</si>
  <si>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</si>
  <si>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</si>
  <si>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</si>
  <si>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</si>
  <si>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</si>
  <si>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</si>
  <si>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</si>
  <si>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</si>
  <si>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</si>
  <si>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</si>
  <si>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</si>
  <si>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</si>
  <si>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</si>
  <si>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</si>
  <si>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</si>
  <si>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</si>
  <si>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</si>
  <si>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</si>
  <si>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</si>
  <si>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</si>
  <si>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</si>
  <si>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</si>
  <si>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</si>
  <si>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</si>
  <si>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</si>
  <si>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</si>
  <si>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</si>
  <si>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</si>
  <si>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</si>
  <si>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</si>
  <si>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</si>
  <si>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</si>
  <si>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</si>
  <si>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</si>
  <si>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</si>
  <si>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</si>
  <si>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</si>
  <si>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</si>
  <si>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</si>
  <si>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</si>
  <si>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</si>
  <si>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</si>
  <si>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</si>
  <si>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</si>
  <si>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</si>
  <si>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</si>
  <si>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</si>
  <si>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</si>
  <si>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</si>
  <si>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</si>
  <si>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</si>
  <si>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</si>
  <si>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</si>
  <si>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</si>
  <si>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</si>
  <si>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</si>
  <si>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</si>
  <si>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</si>
  <si>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</si>
  <si>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</si>
  <si>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</si>
  <si>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</si>
  <si>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</si>
  <si>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</si>
  <si>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</si>
  <si>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</si>
  <si>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</si>
  <si>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</si>
  <si>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</si>
  <si>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</si>
  <si>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</si>
  <si>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</si>
  <si>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</si>
  <si>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</si>
  <si>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</si>
  <si>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</si>
  <si>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</si>
  <si>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</si>
  <si>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</si>
  <si>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</si>
  <si>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</si>
  <si>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</si>
  <si>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</si>
  <si>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</si>
  <si>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</si>
  <si>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</si>
  <si>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</si>
  <si>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</si>
  <si>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</si>
  <si>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</si>
  <si>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</si>
  <si>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</si>
  <si>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</si>
  <si>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</si>
  <si>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</si>
  <si>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</si>
  <si>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</si>
  <si>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</si>
  <si>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</si>
  <si>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</si>
  <si>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</si>
  <si>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</si>
  <si>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</si>
  <si>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</si>
  <si>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</si>
  <si>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</si>
  <si>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</si>
  <si>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</si>
  <si>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</si>
  <si>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</si>
  <si>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</si>
  <si>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</si>
  <si>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</si>
  <si>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</si>
  <si>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</si>
  <si>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</si>
  <si>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</si>
  <si>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</si>
  <si>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</si>
  <si>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</si>
  <si>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</si>
  <si>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</si>
  <si>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</si>
  <si>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</si>
  <si>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</si>
  <si>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</si>
  <si>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</si>
  <si>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</si>
  <si>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</si>
  <si>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</si>
  <si>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</si>
  <si>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</si>
  <si>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</si>
  <si>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</si>
  <si>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</si>
  <si>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</si>
  <si>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</si>
  <si>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</si>
  <si>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</si>
  <si>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</si>
  <si>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</si>
  <si>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</si>
  <si>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</si>
  <si>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</si>
  <si>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</si>
  <si>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</si>
  <si>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</si>
  <si>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</si>
  <si>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</si>
  <si>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</si>
  <si>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</si>
  <si>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</si>
  <si>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</si>
  <si>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</si>
  <si>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</si>
  <si>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</si>
  <si>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</si>
  <si>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</si>
  <si>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</si>
  <si>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</si>
  <si>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</si>
  <si>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</si>
  <si>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</si>
  <si>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</si>
  <si>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</si>
  <si>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</si>
  <si>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</si>
  <si>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</si>
  <si>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</si>
  <si>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</si>
  <si>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</si>
  <si>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</si>
  <si>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</si>
  <si>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</si>
  <si>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</si>
  <si>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</si>
  <si>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</si>
  <si>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</si>
  <si>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</si>
  <si>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</si>
  <si>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</si>
  <si>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</si>
  <si>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</si>
  <si>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</si>
  <si>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</si>
  <si>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</si>
  <si>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</si>
  <si>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</si>
  <si>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</si>
  <si>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</si>
  <si>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</si>
  <si>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</si>
  <si>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</si>
  <si>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</si>
  <si>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</si>
  <si>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</si>
  <si>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</si>
  <si>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</si>
  <si>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</si>
  <si>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</si>
  <si>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</si>
  <si>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</si>
  <si>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</si>
  <si>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</si>
  <si>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</si>
  <si>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</si>
  <si>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</si>
  <si>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</si>
  <si>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</si>
  <si>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</si>
  <si>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</si>
  <si>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</si>
  <si>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</si>
  <si>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</si>
  <si>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</si>
  <si>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</si>
  <si>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</si>
  <si>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</si>
  <si>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</si>
  <si>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</si>
  <si>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</si>
  <si>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</si>
  <si>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</si>
  <si>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</si>
  <si>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</si>
  <si>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</si>
  <si>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</si>
  <si>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</si>
  <si>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</si>
  <si>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</si>
  <si>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</si>
  <si>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</si>
  <si>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</si>
  <si>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</si>
  <si>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</si>
  <si>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</si>
  <si>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</si>
  <si>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</si>
  <si>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</si>
  <si>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</si>
  <si>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</si>
  <si>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</si>
  <si>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</si>
  <si>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</si>
  <si>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</si>
  <si>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</si>
  <si>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</si>
  <si>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</si>
  <si>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</si>
  <si>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</si>
  <si>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</si>
  <si>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</si>
  <si>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</si>
  <si>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</si>
  <si>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</si>
  <si>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</si>
  <si>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</si>
  <si>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</si>
  <si>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</si>
  <si>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</si>
  <si>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</si>
  <si>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</si>
  <si>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</si>
  <si>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</si>
  <si>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</si>
  <si>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</si>
  <si>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</si>
  <si>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</si>
  <si>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</si>
  <si>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</si>
  <si>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</si>
  <si>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</si>
  <si>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</si>
  <si>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</si>
  <si>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</si>
  <si>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</si>
  <si>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</si>
  <si>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</si>
  <si>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</si>
  <si>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</si>
  <si>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</si>
  <si>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</si>
  <si>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</si>
  <si>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</si>
  <si>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</si>
  <si>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</si>
  <si>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</si>
  <si>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</si>
  <si>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</si>
  <si>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</si>
  <si>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</si>
  <si>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</si>
  <si>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</si>
  <si>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</si>
  <si>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</si>
  <si>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</si>
  <si>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</si>
  <si>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</si>
  <si>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</si>
  <si>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</si>
  <si>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</si>
  <si>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</si>
  <si>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</si>
  <si>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</si>
  <si>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</si>
  <si>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</si>
  <si>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</si>
  <si>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</si>
  <si>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</si>
  <si>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</si>
  <si>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</si>
  <si>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</si>
  <si>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</si>
  <si>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</si>
  <si>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</si>
  <si>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</si>
  <si>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</si>
  <si>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</si>
  <si>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</si>
  <si>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</si>
  <si>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</si>
  <si>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</si>
  <si>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</si>
  <si>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</si>
  <si>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</si>
  <si>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</si>
  <si>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</si>
  <si>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</si>
  <si>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</si>
  <si>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</si>
  <si>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</si>
  <si>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</si>
  <si>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</si>
  <si>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</si>
  <si>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</si>
  <si>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</si>
  <si>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</si>
  <si>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</si>
  <si>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</si>
  <si>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</si>
  <si>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</si>
  <si>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</si>
  <si>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</si>
  <si>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</si>
  <si>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</si>
  <si>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</si>
  <si>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</si>
  <si>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</si>
  <si>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</si>
  <si>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</si>
  <si>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</si>
  <si>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</si>
  <si>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</si>
  <si>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</si>
  <si>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</si>
  <si>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</si>
  <si>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</si>
  <si>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</si>
  <si>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</si>
  <si>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</si>
  <si>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</si>
  <si>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</si>
  <si>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</si>
  <si>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</si>
  <si>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</si>
  <si>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</si>
  <si>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</si>
  <si>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</si>
  <si>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</si>
  <si>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</si>
  <si>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</si>
  <si>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</si>
  <si>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</si>
  <si>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</si>
  <si>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</si>
  <si>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</si>
  <si>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</si>
  <si>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</si>
  <si>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</si>
  <si>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</si>
  <si>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</si>
  <si>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</si>
  <si>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</si>
  <si>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</si>
  <si>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</si>
  <si>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</si>
  <si>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</si>
  <si>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</si>
  <si>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</si>
  <si>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</si>
  <si>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</si>
  <si>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</si>
  <si>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</si>
  <si>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</si>
  <si>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</si>
  <si>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</si>
  <si>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</si>
  <si>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</si>
  <si>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</si>
  <si>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</si>
  <si>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</si>
  <si>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</si>
  <si>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</si>
  <si>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</si>
  <si>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</si>
  <si>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</si>
  <si>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</si>
  <si>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</si>
  <si>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</si>
  <si>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</si>
  <si>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</si>
  <si>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</si>
  <si>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</si>
  <si>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</si>
  <si>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</si>
  <si>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</si>
  <si>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</si>
  <si>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</si>
  <si>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</si>
  <si>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</si>
  <si>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</si>
  <si>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</si>
  <si>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</si>
  <si>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</si>
  <si>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</si>
  <si>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</si>
  <si>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</si>
  <si>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</si>
  <si>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</si>
  <si>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</si>
  <si>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</si>
  <si>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</si>
  <si>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</si>
  <si>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</si>
  <si>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</si>
  <si>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</si>
  <si>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</si>
  <si>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</si>
  <si>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</si>
  <si>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</si>
  <si>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</si>
  <si>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</si>
  <si>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</si>
  <si>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</si>
  <si>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</si>
  <si>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</si>
  <si>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</si>
  <si>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</si>
  <si>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</si>
  <si>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</si>
  <si>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</si>
  <si>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</si>
  <si>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</si>
  <si>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</si>
  <si>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</si>
  <si>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</si>
  <si>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</si>
  <si>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</si>
  <si>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</si>
  <si>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</si>
  <si>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</si>
  <si>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</si>
  <si>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</si>
  <si>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</si>
  <si>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</si>
  <si>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</si>
  <si>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</si>
  <si>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</si>
  <si>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</si>
  <si>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</si>
  <si>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</si>
  <si>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</si>
  <si>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</si>
  <si>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</si>
  <si>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</si>
  <si>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</si>
  <si>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</si>
  <si>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</si>
  <si>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</si>
  <si>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</si>
  <si>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</si>
  <si>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</si>
  <si>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</si>
  <si>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</si>
  <si>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</si>
  <si>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</si>
  <si>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</si>
  <si>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</si>
  <si>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</si>
  <si>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</si>
  <si>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</si>
  <si>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</si>
  <si>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</si>
  <si>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</si>
  <si>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</si>
  <si>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</si>
  <si>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</si>
  <si>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</si>
  <si>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</si>
  <si>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</si>
  <si>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</si>
  <si>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</si>
  <si>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</si>
  <si>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</si>
  <si>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</si>
  <si>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</si>
  <si>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</si>
  <si>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</si>
  <si>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</si>
  <si>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</si>
  <si>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</si>
  <si>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</si>
  <si>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</si>
  <si>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</si>
  <si>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</si>
  <si>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</si>
  <si>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</si>
  <si>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</si>
  <si>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</si>
  <si>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</si>
  <si>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</si>
  <si>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</si>
  <si>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</si>
  <si>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</si>
  <si>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</si>
  <si>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</si>
  <si>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</si>
  <si>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</si>
  <si>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</si>
  <si>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</si>
  <si>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</si>
  <si>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</si>
  <si>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</si>
  <si>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</si>
  <si>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</si>
  <si>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</si>
  <si>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</si>
  <si>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</si>
  <si>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</si>
  <si>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</si>
  <si>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</si>
  <si>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</si>
  <si>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</si>
  <si>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</si>
  <si>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</si>
  <si>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</si>
  <si>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</si>
  <si>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</si>
  <si>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</si>
  <si>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</si>
  <si>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</si>
  <si>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</si>
  <si>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</si>
  <si>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</si>
  <si>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</si>
  <si>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</si>
  <si>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</si>
  <si>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</si>
  <si>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</si>
  <si>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</si>
  <si>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</si>
  <si>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</si>
  <si>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</si>
  <si>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</si>
  <si>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</si>
  <si>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</si>
  <si>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</si>
  <si>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</si>
  <si>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</si>
  <si>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</si>
  <si>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</si>
  <si>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</si>
  <si>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</si>
  <si>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</si>
  <si>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</si>
  <si>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</si>
  <si>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</si>
  <si>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</si>
  <si>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</si>
  <si>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</si>
  <si>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</si>
  <si>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</si>
  <si>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</si>
  <si>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</si>
  <si>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</si>
  <si>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</si>
  <si>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</si>
  <si>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</si>
  <si>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</si>
  <si>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</si>
  <si>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</si>
  <si>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</si>
  <si>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</si>
  <si>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</si>
  <si>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</si>
  <si>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</si>
  <si>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</si>
  <si>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</si>
  <si>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</si>
  <si>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</si>
  <si>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</si>
  <si>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</si>
  <si>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</si>
  <si>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</si>
  <si>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</si>
  <si>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</si>
  <si>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</si>
  <si>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</si>
  <si>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</si>
  <si>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</si>
  <si>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</si>
  <si>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</si>
  <si>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</si>
  <si>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</si>
  <si>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</si>
  <si>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</si>
  <si>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</si>
  <si>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</si>
  <si>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</si>
  <si>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</si>
  <si>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</si>
  <si>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</si>
  <si>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</si>
  <si>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</si>
  <si>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</si>
  <si>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</si>
  <si>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</si>
  <si>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</si>
  <si>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</si>
  <si>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</si>
  <si>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</si>
  <si>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</si>
  <si>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</si>
  <si>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</si>
  <si>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</si>
  <si>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</si>
  <si>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</si>
  <si>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</si>
  <si>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</si>
  <si>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</si>
  <si>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</si>
  <si>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</si>
  <si>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</si>
  <si>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</si>
  <si>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</si>
  <si>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</si>
  <si>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</si>
  <si>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</si>
  <si>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</si>
  <si>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</si>
  <si>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</si>
  <si>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</si>
  <si>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</si>
  <si>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</si>
  <si>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</si>
  <si>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</si>
  <si>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</si>
  <si>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</si>
  <si>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</si>
  <si>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</si>
  <si>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</si>
  <si>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</si>
  <si>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</si>
  <si>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</si>
  <si>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</si>
  <si>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</si>
  <si>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</si>
  <si>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</si>
  <si>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</si>
  <si>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</si>
  <si>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</si>
  <si>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</si>
  <si>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</si>
  <si>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</si>
  <si>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</si>
  <si>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</si>
  <si>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</si>
  <si>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</si>
  <si>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</si>
  <si>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</si>
  <si>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</si>
  <si>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</si>
  <si>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</si>
  <si>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</si>
  <si>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</si>
  <si>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</si>
  <si>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</si>
  <si>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</si>
  <si>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</si>
  <si>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</si>
  <si>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</si>
  <si>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</si>
  <si>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</si>
  <si>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</si>
  <si>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</si>
  <si>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</si>
  <si>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</si>
  <si>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</si>
  <si>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</si>
  <si>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</si>
  <si>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</si>
  <si>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</si>
  <si>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</si>
  <si>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</si>
  <si>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</si>
  <si>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</si>
  <si>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</si>
  <si>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</si>
  <si>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</si>
  <si>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</si>
  <si>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</si>
  <si>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</si>
  <si>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</si>
  <si>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</si>
  <si>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</si>
  <si>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</si>
  <si>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</si>
  <si>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</si>
  <si>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</si>
  <si>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</si>
  <si>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</si>
  <si>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</si>
  <si>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</si>
  <si>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</si>
  <si>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</si>
  <si>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</si>
  <si>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</si>
  <si>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</si>
  <si>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</si>
  <si>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</si>
  <si>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</si>
  <si>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</si>
  <si>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</si>
  <si>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</si>
  <si>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</si>
  <si>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</si>
  <si>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</si>
  <si>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</si>
  <si>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</si>
  <si>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</si>
  <si>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</si>
  <si>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</si>
  <si>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</si>
  <si>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</si>
  <si>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</si>
  <si>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</si>
  <si>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</si>
  <si>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</si>
  <si>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</si>
  <si>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</si>
  <si>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</si>
  <si>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</si>
  <si>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</si>
  <si>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</si>
  <si>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</si>
  <si>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</si>
  <si>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</si>
  <si>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</si>
  <si>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</si>
  <si>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</si>
  <si>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</si>
  <si>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</si>
  <si>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</si>
  <si>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</si>
  <si>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</si>
  <si>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</si>
  <si>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</si>
  <si>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</si>
  <si>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</si>
  <si>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</si>
  <si>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</si>
  <si>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</si>
  <si>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</si>
  <si>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</si>
  <si>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</si>
  <si>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</si>
  <si>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</si>
  <si>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</si>
  <si>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</si>
  <si>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</si>
  <si>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</si>
  <si>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</si>
  <si>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</si>
  <si>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</si>
  <si>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</si>
  <si>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</si>
  <si>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</si>
  <si>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</si>
  <si>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</si>
  <si>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</si>
  <si>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</si>
  <si>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</si>
  <si>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</si>
  <si>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</si>
  <si>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</si>
  <si>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</si>
  <si>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</si>
  <si>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</si>
  <si>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</si>
  <si>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</si>
  <si>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</si>
  <si>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</si>
  <si>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</si>
  <si>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</si>
  <si>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</si>
  <si>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</si>
  <si>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</si>
  <si>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</si>
  <si>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</si>
  <si>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</si>
  <si>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</si>
  <si>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</si>
  <si>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</si>
  <si>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</si>
  <si>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</si>
  <si>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</si>
  <si>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</si>
  <si>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</si>
  <si>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</si>
  <si>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</si>
  <si>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</si>
  <si>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</si>
  <si>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</si>
  <si>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</si>
  <si>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</si>
  <si>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</si>
  <si>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</si>
  <si>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</si>
  <si>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</si>
  <si>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</si>
  <si>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</si>
  <si>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</si>
  <si>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</si>
  <si>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</si>
  <si>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</si>
  <si>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</si>
  <si>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</si>
  <si>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</si>
  <si>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</si>
  <si>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</si>
  <si>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</si>
  <si>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</si>
  <si>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</si>
  <si>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</si>
  <si>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</si>
  <si>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</si>
  <si>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</si>
  <si>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</si>
  <si>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</si>
  <si>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</si>
  <si>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</si>
  <si>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</si>
  <si>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</si>
  <si>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</si>
  <si>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</si>
  <si>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</si>
  <si>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</si>
  <si>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</si>
  <si>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</si>
  <si>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</si>
  <si>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</si>
  <si>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</si>
  <si>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</si>
  <si>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</si>
  <si>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</si>
  <si>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</si>
  <si>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</si>
  <si>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</si>
  <si>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</si>
  <si>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</si>
  <si>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</si>
  <si>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</si>
  <si>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</si>
  <si>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</si>
  <si>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</si>
  <si>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</si>
  <si>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</si>
  <si>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</si>
  <si>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</si>
  <si>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</si>
  <si>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</si>
  <si>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</si>
  <si>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</si>
  <si>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</si>
  <si>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</si>
  <si>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</si>
  <si>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</si>
  <si>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</si>
  <si>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</si>
  <si>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</si>
  <si>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</si>
  <si>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</si>
  <si>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</si>
  <si>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</si>
  <si>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</si>
  <si>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</si>
  <si>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</si>
  <si>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</si>
  <si>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</si>
  <si>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</si>
  <si>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</si>
  <si>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</si>
  <si>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</si>
  <si>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</si>
  <si>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</si>
  <si>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</si>
  <si>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</si>
  <si>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</si>
  <si>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</si>
  <si>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</si>
  <si>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</si>
  <si>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</si>
  <si>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</si>
  <si>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</si>
  <si>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</si>
  <si>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</si>
  <si>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</si>
  <si>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</si>
  <si>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</si>
  <si>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</si>
  <si>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</si>
  <si>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</si>
  <si>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</si>
  <si>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</si>
  <si>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</si>
  <si>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</si>
  <si>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</si>
  <si>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</si>
  <si>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</si>
  <si>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</si>
  <si>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</si>
  <si>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</si>
  <si>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</si>
  <si>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</si>
  <si>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</si>
  <si>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</si>
  <si>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</si>
  <si>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</si>
  <si>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</si>
  <si>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</si>
  <si>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</si>
  <si>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</si>
  <si>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</si>
  <si>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</si>
  <si>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</si>
  <si>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</si>
  <si>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</si>
  <si>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</si>
  <si>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</si>
  <si>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</si>
  <si>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</si>
  <si>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</si>
  <si>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</si>
  <si>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</si>
  <si>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</si>
  <si>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</si>
  <si>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</si>
  <si>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</si>
  <si>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</si>
  <si>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</si>
  <si>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</si>
  <si>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</si>
  <si>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</si>
  <si>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</si>
  <si>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</si>
  <si>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</si>
  <si>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</si>
  <si>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</si>
  <si>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</si>
  <si>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</si>
  <si>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</si>
  <si>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</si>
  <si>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</si>
  <si>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</si>
  <si>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</si>
  <si>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</si>
  <si>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</si>
  <si>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</si>
  <si>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</si>
  <si>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</si>
  <si>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</si>
  <si>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</si>
  <si>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</si>
  <si>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</si>
  <si>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</si>
  <si>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</si>
  <si>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</si>
  <si>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</si>
  <si>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</si>
  <si>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</si>
  <si>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</si>
  <si>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</si>
  <si>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</si>
  <si>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</si>
  <si>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</si>
  <si>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</si>
  <si>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</si>
  <si>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</si>
  <si>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</si>
  <si>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</si>
  <si>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</si>
  <si>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</si>
  <si>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</si>
  <si>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</si>
  <si>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</si>
  <si>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</si>
  <si>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</si>
  <si>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</si>
  <si>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</si>
  <si>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</si>
  <si>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</si>
  <si>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</si>
  <si>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</si>
  <si>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</si>
  <si>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</si>
  <si>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</si>
  <si>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</si>
  <si>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</si>
  <si>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</si>
  <si>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</si>
  <si>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</si>
  <si>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</si>
  <si>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</si>
  <si>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</si>
  <si>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</si>
  <si>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</si>
  <si>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</si>
  <si>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</si>
  <si>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</si>
  <si>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</si>
  <si>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</si>
  <si>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</si>
  <si>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</si>
  <si>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</si>
  <si>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</si>
  <si>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</si>
  <si>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</si>
  <si>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</si>
  <si>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</si>
  <si>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</si>
  <si>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</si>
  <si>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</si>
  <si>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</si>
  <si>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</si>
  <si>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</si>
  <si>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</si>
  <si>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</si>
  <si>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</si>
  <si>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</si>
  <si>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</si>
  <si>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</si>
  <si>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</si>
  <si>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</si>
  <si>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</si>
  <si>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</si>
  <si>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</si>
  <si>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</si>
  <si>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</si>
  <si>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</si>
  <si>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</si>
  <si>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</si>
  <si>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</si>
  <si>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</si>
  <si>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</si>
  <si>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</si>
  <si>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</si>
  <si>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</si>
  <si>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</si>
  <si>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</si>
  <si>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</si>
  <si>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</si>
  <si>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</si>
  <si>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</si>
  <si>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</si>
  <si>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</si>
  <si>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</si>
  <si>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</si>
  <si>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</si>
  <si>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</si>
  <si>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</si>
  <si>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</si>
  <si>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</si>
  <si>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</si>
  <si>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</si>
  <si>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</si>
  <si>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</si>
  <si>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</si>
  <si>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</si>
  <si>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</si>
  <si>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</si>
  <si>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</si>
  <si>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</si>
  <si>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</si>
  <si>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</si>
  <si>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</si>
  <si>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</si>
  <si>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</si>
  <si>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</si>
  <si>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</si>
  <si>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</si>
  <si>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</si>
  <si>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</si>
  <si>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</si>
  <si>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</si>
  <si>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</si>
  <si>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</si>
  <si>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</si>
  <si>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</si>
  <si>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</si>
  <si>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</si>
  <si>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</si>
  <si>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</si>
  <si>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</si>
  <si>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</si>
  <si>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</si>
  <si>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</si>
  <si>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</si>
  <si>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</si>
  <si>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</si>
  <si>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</si>
  <si>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</si>
  <si>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</si>
  <si>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</si>
  <si>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</si>
  <si>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</si>
  <si>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</si>
  <si>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</si>
  <si>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</si>
  <si>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</si>
  <si>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</si>
  <si>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</si>
  <si>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</si>
  <si>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</si>
  <si>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</si>
  <si>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</si>
  <si>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</si>
  <si>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</si>
  <si>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</si>
  <si>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</si>
  <si>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</si>
  <si>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</si>
  <si>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</si>
  <si>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</si>
  <si>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</si>
  <si>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</si>
  <si>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</si>
  <si>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</si>
  <si>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</si>
  <si>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</si>
  <si>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</si>
  <si>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</si>
  <si>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</si>
  <si>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</si>
  <si>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</si>
  <si>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</si>
  <si>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</si>
  <si>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</si>
  <si>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</si>
  <si>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</si>
  <si>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</si>
  <si>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</si>
  <si>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</si>
  <si>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</si>
  <si>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</si>
  <si>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</si>
  <si>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</si>
  <si>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</si>
  <si>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</si>
  <si>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</si>
  <si>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</si>
  <si>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</si>
  <si>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</si>
  <si>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</si>
  <si>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</si>
  <si>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</si>
  <si>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</si>
  <si>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</si>
  <si>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</si>
  <si>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</si>
  <si>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</si>
  <si>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</si>
  <si>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</si>
  <si>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</si>
  <si>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</si>
  <si>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</si>
  <si>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</si>
  <si>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</si>
  <si>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</si>
  <si>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</si>
  <si>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</si>
  <si>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</si>
  <si>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</si>
  <si>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</si>
  <si>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</si>
  <si>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</si>
  <si>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</si>
  <si>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</si>
  <si>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</si>
  <si>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</si>
  <si>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</si>
  <si>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</si>
  <si>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</si>
  <si>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</si>
  <si>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</si>
  <si>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</si>
  <si>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</si>
  <si>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</si>
  <si>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</si>
  <si>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</si>
  <si>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</si>
  <si>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</si>
  <si>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</si>
  <si>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</si>
  <si>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</si>
  <si>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</si>
  <si>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</si>
  <si>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</si>
  <si>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</si>
  <si>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</si>
  <si>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</si>
  <si>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</si>
  <si>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</si>
  <si>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</si>
  <si>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</si>
  <si>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</si>
  <si>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</si>
  <si>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</si>
  <si>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</si>
  <si>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</si>
  <si>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</si>
  <si>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</si>
  <si>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</si>
  <si>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</si>
  <si>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</si>
  <si>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</si>
  <si>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</si>
  <si>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</si>
  <si>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</si>
  <si>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</si>
  <si>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</si>
  <si>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</si>
  <si>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</si>
  <si>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</si>
  <si>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</si>
  <si>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</si>
  <si>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</si>
  <si>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</si>
  <si>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</si>
  <si>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</si>
  <si>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</si>
  <si>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</si>
  <si>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</si>
  <si>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</si>
  <si>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</si>
  <si>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</si>
  <si>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</si>
  <si>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</si>
  <si>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</si>
  <si>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</si>
  <si>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</si>
  <si>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</si>
  <si>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</si>
  <si>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</si>
  <si>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</si>
  <si>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</si>
  <si>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</si>
  <si>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</si>
  <si>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</si>
  <si>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</si>
  <si>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</si>
  <si>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</si>
  <si>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</si>
  <si>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</si>
  <si>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</si>
  <si>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</si>
  <si>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</si>
  <si>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</si>
  <si>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</si>
  <si>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</si>
  <si>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</si>
  <si>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</si>
  <si>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</si>
  <si>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</si>
  <si>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</si>
  <si>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</si>
  <si>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</si>
  <si>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</si>
  <si>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</si>
  <si>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</si>
  <si>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</si>
  <si>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</si>
  <si>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</si>
  <si>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</si>
  <si>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</si>
  <si>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</si>
  <si>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</si>
  <si>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</si>
  <si>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</si>
  <si>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</si>
  <si>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</si>
  <si>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</si>
  <si>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</si>
  <si>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</si>
  <si>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</si>
  <si>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</si>
  <si>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</si>
  <si>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</si>
  <si>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</si>
  <si>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</si>
  <si>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</si>
  <si>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</si>
  <si>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</si>
  <si>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</si>
  <si>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</si>
  <si>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</si>
  <si>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</si>
  <si>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</si>
  <si>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</si>
  <si>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</si>
  <si>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</si>
  <si>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</si>
  <si>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</si>
  <si>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</si>
  <si>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</si>
  <si>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</si>
  <si>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</si>
  <si>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</si>
  <si>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</si>
  <si>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</si>
  <si>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</si>
  <si>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</si>
  <si>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</si>
  <si>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</si>
  <si>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</si>
  <si>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</si>
  <si>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</si>
  <si>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</si>
  <si>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</si>
  <si>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</si>
  <si>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</si>
  <si>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</si>
  <si>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</si>
  <si>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</si>
  <si>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</si>
  <si>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</si>
  <si>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</si>
  <si>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</si>
  <si>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</si>
  <si>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</si>
  <si>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</si>
  <si>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</si>
  <si>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</si>
  <si>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</si>
  <si>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</si>
  <si>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</si>
  <si>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</si>
  <si>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</si>
  <si>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</si>
  <si>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</si>
  <si>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</si>
  <si>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</si>
  <si>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</si>
  <si>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</si>
  <si>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</si>
  <si>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</si>
  <si>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</si>
  <si>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</si>
  <si>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</si>
  <si>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</si>
  <si>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</si>
  <si>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</si>
  <si>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</si>
  <si>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</si>
  <si>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</si>
  <si>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</si>
  <si>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</si>
  <si>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</si>
  <si>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</si>
  <si>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</si>
  <si>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</si>
  <si>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</si>
  <si>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</si>
  <si>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</si>
  <si>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</si>
  <si>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</si>
  <si>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</si>
  <si>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</si>
  <si>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</si>
  <si>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</si>
  <si>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</si>
  <si>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</si>
  <si>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</si>
  <si>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</si>
  <si>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</si>
  <si>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</si>
  <si>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</si>
  <si>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</si>
  <si>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</si>
  <si>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</si>
  <si>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</si>
  <si>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</si>
  <si>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</si>
  <si>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</si>
  <si>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</si>
  <si>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</si>
  <si>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</si>
  <si>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</si>
  <si>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</si>
  <si>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</si>
  <si>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</si>
  <si>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</si>
  <si>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</si>
  <si>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</si>
  <si>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</si>
  <si>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</si>
  <si>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</si>
  <si>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</si>
  <si>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</si>
  <si>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</si>
  <si>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</si>
  <si>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</si>
  <si>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</si>
  <si>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</si>
  <si>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</si>
  <si>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</si>
  <si>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</si>
  <si>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</si>
  <si>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</si>
  <si>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</si>
  <si>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</si>
  <si>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</si>
  <si>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</si>
  <si>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</si>
  <si>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</si>
  <si>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</si>
  <si>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</si>
  <si>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</si>
  <si>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</si>
  <si>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</si>
  <si>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</si>
  <si>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</si>
  <si>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</si>
  <si>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</si>
  <si>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</si>
  <si>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</si>
  <si>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</si>
  <si>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</si>
  <si>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</si>
  <si>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</si>
  <si>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</si>
  <si>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</si>
  <si>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</si>
  <si>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</si>
  <si>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</si>
  <si>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</si>
  <si>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</si>
  <si>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</si>
  <si>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</si>
  <si>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</si>
  <si>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</si>
  <si>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</si>
  <si>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</si>
  <si>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</si>
  <si>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</si>
  <si>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</si>
  <si>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</si>
  <si>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</si>
  <si>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</si>
  <si>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</si>
  <si>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</si>
  <si>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</si>
  <si>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</si>
  <si>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</si>
  <si>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</si>
  <si>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</si>
  <si>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</si>
  <si>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</si>
  <si>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</si>
  <si>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</si>
  <si>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</si>
  <si>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</si>
  <si>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</si>
  <si>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</si>
  <si>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</si>
  <si>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</si>
  <si>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</si>
  <si>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</si>
  <si>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</si>
  <si>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</si>
  <si>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</si>
  <si>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</si>
  <si>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</si>
  <si>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</si>
  <si>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</si>
  <si>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</si>
  <si>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</si>
  <si>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</si>
  <si>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</si>
  <si>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</si>
  <si>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</si>
  <si>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</si>
  <si>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</si>
  <si>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</si>
  <si>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</si>
  <si>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</si>
  <si>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</si>
  <si>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</si>
  <si>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</si>
  <si>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</si>
  <si>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</si>
  <si>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</si>
  <si>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</si>
  <si>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</si>
  <si>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</si>
  <si>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</si>
  <si>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</si>
  <si>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</si>
  <si>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</si>
  <si>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</si>
  <si>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</si>
  <si>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</si>
  <si>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</si>
  <si>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</si>
  <si>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</si>
  <si>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</si>
  <si>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</si>
  <si>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</si>
  <si>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</si>
  <si>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</si>
  <si>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</si>
  <si>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</si>
  <si>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</si>
  <si>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</si>
  <si>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</si>
  <si>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</si>
  <si>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</si>
  <si>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</si>
  <si>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</si>
  <si>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</si>
  <si>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</si>
  <si>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</si>
  <si>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</si>
  <si>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</si>
  <si>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</si>
  <si>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</si>
  <si>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</si>
  <si>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</si>
  <si>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</si>
  <si>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</si>
  <si>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</si>
  <si>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</si>
  <si>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</si>
  <si>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</si>
  <si>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</si>
  <si>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</si>
  <si>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</si>
  <si>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</si>
  <si>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</si>
  <si>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</si>
  <si>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</si>
  <si>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</si>
  <si>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</si>
  <si>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</si>
  <si>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</si>
  <si>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</si>
  <si>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</si>
  <si>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</si>
  <si>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</si>
  <si>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</si>
  <si>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</si>
  <si>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</si>
  <si>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</si>
  <si>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</si>
  <si>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</si>
  <si>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</si>
  <si>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</si>
  <si>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</si>
  <si>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</si>
  <si>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</si>
  <si>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</si>
  <si>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</si>
  <si>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</si>
  <si>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</si>
  <si>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</si>
  <si>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</si>
  <si>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</si>
  <si>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</si>
  <si>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</si>
  <si>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</si>
  <si>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</si>
  <si>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</si>
  <si>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</si>
  <si>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</si>
  <si>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</si>
  <si>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</si>
  <si>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</si>
  <si>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</si>
  <si>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</si>
  <si>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</si>
  <si>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</si>
  <si>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</si>
  <si>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</si>
  <si>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</si>
  <si>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</si>
  <si>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</si>
  <si>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</si>
  <si>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</si>
  <si>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</si>
  <si>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</si>
  <si>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</si>
  <si>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</si>
  <si>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</si>
  <si>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</si>
  <si>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</si>
  <si>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</si>
  <si>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</si>
  <si>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</si>
  <si>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</si>
  <si>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</si>
  <si>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</si>
  <si>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</si>
  <si>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</si>
  <si>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</si>
  <si>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</si>
  <si>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</si>
  <si>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</si>
  <si>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</si>
  <si>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</si>
  <si>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</si>
  <si>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</si>
  <si>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</si>
  <si>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</si>
  <si>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</si>
  <si>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</si>
  <si>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</si>
  <si>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</si>
  <si>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</si>
  <si>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</si>
  <si>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</si>
  <si>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</si>
  <si>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</si>
  <si>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</si>
  <si>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</si>
  <si>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</si>
  <si>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</si>
  <si>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</si>
  <si>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</si>
  <si>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</si>
  <si>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</si>
  <si>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</si>
  <si>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</si>
  <si>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</si>
  <si>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</si>
  <si>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</si>
  <si>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</si>
  <si>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</si>
  <si>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</si>
  <si>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</si>
  <si>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</si>
  <si>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</si>
  <si>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</si>
  <si>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</si>
  <si>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</si>
  <si>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</si>
  <si>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</si>
  <si>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</si>
  <si>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</si>
  <si>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</si>
  <si>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</si>
  <si>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</si>
  <si>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</si>
  <si>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</si>
  <si>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</si>
  <si>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</si>
  <si>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</si>
  <si>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</si>
  <si>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</si>
  <si>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</si>
  <si>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</si>
  <si>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</si>
  <si>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</si>
  <si>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</si>
  <si>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</si>
  <si>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</si>
  <si>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</si>
  <si>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</si>
  <si>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</si>
  <si>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</si>
  <si>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</si>
  <si>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</si>
  <si>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</si>
  <si>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</si>
  <si>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</si>
  <si>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</si>
  <si>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</si>
  <si>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</si>
  <si>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</si>
  <si>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</si>
  <si>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</si>
  <si>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</si>
  <si>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</si>
  <si>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</si>
  <si>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</si>
  <si>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</si>
  <si>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</si>
  <si>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</si>
  <si>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</si>
  <si>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</si>
  <si>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</si>
  <si>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</si>
  <si>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</si>
  <si>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</si>
  <si>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</si>
  <si>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</si>
  <si>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</si>
  <si>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</si>
  <si>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</si>
  <si>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</si>
  <si>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</si>
  <si>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</si>
  <si>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</si>
  <si>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</si>
  <si>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</si>
  <si>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</si>
  <si>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</si>
  <si>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</si>
  <si>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</si>
  <si>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</si>
  <si>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</si>
  <si>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</si>
  <si>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</si>
  <si>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</si>
  <si>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</si>
  <si>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</si>
  <si>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</si>
  <si>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</si>
  <si>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</si>
  <si>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</si>
  <si>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</si>
  <si>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</si>
  <si>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</si>
  <si>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</si>
  <si>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</si>
  <si>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</si>
  <si>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</si>
  <si>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</si>
  <si>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</si>
  <si>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</si>
  <si>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</si>
  <si>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</si>
  <si>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</si>
  <si>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</si>
  <si>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</si>
  <si>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</si>
  <si>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</si>
  <si>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</si>
  <si>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</si>
  <si>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</si>
  <si>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</si>
  <si>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</si>
  <si>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</si>
  <si>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</si>
  <si>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</si>
  <si>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</si>
  <si>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</si>
  <si>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</si>
  <si>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</si>
  <si>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</si>
  <si>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</si>
  <si>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</si>
  <si>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</si>
  <si>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</si>
  <si>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</si>
  <si>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</si>
  <si>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</si>
  <si>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</si>
  <si>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</si>
  <si>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</si>
  <si>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</si>
  <si>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</si>
  <si>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</si>
  <si>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</si>
  <si>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</si>
  <si>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</si>
  <si>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</si>
  <si>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</si>
  <si>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</si>
  <si>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</si>
  <si>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</si>
  <si>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</si>
  <si>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</si>
  <si>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</si>
  <si>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</si>
  <si>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</si>
  <si>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</si>
  <si>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</si>
  <si>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</si>
  <si>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</si>
  <si>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</si>
  <si>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</si>
  <si>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</si>
  <si>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</si>
  <si>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</si>
  <si>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</si>
  <si>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</si>
  <si>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</si>
  <si>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</si>
  <si>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</si>
  <si>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</si>
  <si>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</si>
  <si>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</si>
  <si>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</si>
  <si>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</si>
  <si>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</si>
  <si>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</si>
  <si>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</si>
  <si>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</si>
  <si>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</si>
  <si>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</si>
  <si>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</si>
  <si>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</si>
  <si>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</si>
  <si>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</si>
  <si>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</si>
  <si>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</si>
  <si>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</si>
  <si>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</si>
  <si>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</si>
  <si>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</si>
  <si>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</si>
  <si>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</si>
  <si>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</si>
  <si>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</si>
  <si>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</si>
  <si>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</si>
  <si>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</si>
  <si>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</si>
  <si>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</si>
  <si>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</si>
  <si>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</si>
  <si>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</si>
  <si>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</si>
  <si>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</si>
  <si>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</si>
  <si>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</si>
  <si>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</si>
  <si>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</si>
  <si>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</si>
  <si>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</si>
  <si>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</si>
  <si>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</si>
  <si>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</si>
  <si>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</si>
  <si>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</si>
  <si>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</si>
  <si>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</si>
  <si>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</si>
  <si>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</si>
  <si>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</si>
  <si>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</si>
  <si>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</si>
  <si>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</si>
  <si>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</si>
  <si>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</si>
  <si>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</si>
  <si>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</si>
  <si>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</si>
  <si>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</si>
  <si>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</si>
  <si>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</si>
  <si>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</si>
  <si>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</si>
  <si>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</si>
  <si>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</si>
  <si>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</si>
  <si>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</si>
  <si>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</si>
  <si>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</si>
  <si>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</si>
  <si>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</si>
  <si>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</si>
  <si>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</si>
  <si>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</si>
  <si>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</si>
  <si>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</si>
  <si>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</si>
  <si>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</si>
  <si>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</si>
  <si>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</si>
  <si>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</si>
  <si>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</si>
  <si>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</si>
  <si>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</si>
  <si>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</si>
  <si>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</si>
  <si>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</si>
  <si>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</si>
  <si>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</si>
  <si>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</si>
  <si>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</si>
  <si>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</si>
  <si>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</si>
  <si>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</si>
  <si>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</si>
  <si>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</si>
  <si>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</si>
  <si>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</si>
  <si>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</si>
  <si>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</si>
  <si>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</si>
  <si>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</si>
  <si>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</si>
  <si>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</si>
  <si>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</si>
  <si>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</si>
  <si>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</si>
  <si>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</si>
  <si>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</si>
  <si>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</si>
  <si>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</si>
  <si>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</si>
  <si>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</si>
  <si>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</si>
  <si>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</si>
  <si>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</si>
  <si>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</si>
  <si>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</si>
  <si>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</si>
  <si>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</si>
  <si>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</si>
  <si>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</si>
  <si>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</si>
  <si>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</si>
  <si>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</si>
  <si>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</si>
  <si>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</si>
  <si>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</si>
  <si>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</si>
  <si>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</si>
  <si>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</si>
  <si>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</si>
  <si>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</si>
  <si>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</si>
  <si>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</si>
  <si>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</si>
  <si>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</si>
  <si>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</si>
  <si>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</si>
  <si>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</si>
  <si>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</si>
  <si>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</si>
  <si>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</si>
  <si>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</si>
  <si>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</si>
  <si>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</si>
  <si>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</si>
  <si>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</si>
  <si>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</si>
  <si>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</si>
  <si>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</si>
  <si>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</si>
  <si>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</si>
  <si>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</si>
  <si>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</si>
  <si>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</si>
  <si>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</si>
  <si>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</si>
  <si>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</si>
  <si>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</si>
  <si>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</si>
  <si>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</si>
  <si>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</si>
  <si>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</si>
  <si>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</si>
  <si>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</si>
  <si>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</si>
  <si>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</si>
  <si>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</si>
  <si>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</si>
  <si>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</si>
  <si>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</si>
  <si>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</si>
  <si>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</si>
  <si>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</si>
  <si>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</si>
  <si>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</si>
  <si>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</si>
  <si>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</si>
  <si>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</si>
  <si>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</si>
  <si>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</si>
  <si>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</si>
  <si>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</si>
  <si>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</si>
  <si>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</si>
  <si>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</si>
  <si>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</si>
  <si>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</si>
  <si>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</si>
  <si>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</si>
  <si>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</si>
  <si>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</si>
  <si>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</si>
  <si>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</si>
  <si>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</si>
  <si>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</si>
  <si>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</si>
  <si>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</si>
  <si>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</si>
  <si>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</si>
  <si>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</si>
  <si>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</si>
  <si>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</si>
  <si>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</si>
  <si>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</si>
  <si>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</si>
  <si>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</si>
  <si>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</si>
  <si>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</si>
  <si>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</si>
  <si>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</si>
  <si>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</si>
  <si>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</si>
  <si>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</si>
  <si>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</si>
  <si>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</si>
  <si>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</si>
  <si>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</si>
  <si>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</si>
  <si>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</si>
  <si>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</si>
  <si>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</si>
  <si>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</si>
  <si>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</si>
  <si>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</si>
  <si>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</si>
  <si>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</si>
  <si>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</si>
  <si>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</si>
  <si>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</si>
  <si>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</si>
  <si>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</si>
  <si>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</si>
  <si>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</si>
  <si>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</si>
  <si>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</si>
  <si>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</si>
  <si>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</si>
  <si>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</si>
  <si>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</si>
  <si>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</si>
  <si>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</si>
  <si>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</si>
  <si>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</si>
  <si>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</si>
  <si>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</si>
  <si>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</si>
  <si>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</si>
  <si>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</si>
  <si>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</si>
  <si>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</si>
  <si>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</si>
  <si>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</si>
  <si>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</si>
  <si>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</si>
  <si>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</si>
  <si>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</si>
  <si>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</si>
  <si>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</si>
  <si>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</si>
  <si>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</si>
  <si>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</si>
  <si>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</si>
  <si>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</si>
  <si>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</si>
  <si>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</si>
  <si>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</si>
  <si>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</si>
  <si>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</si>
  <si>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</si>
  <si>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</si>
  <si>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</si>
  <si>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</si>
  <si>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</si>
  <si>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</si>
  <si>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</si>
  <si>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</si>
  <si>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</si>
  <si>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</si>
  <si>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</si>
  <si>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</si>
  <si>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</si>
  <si>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</si>
  <si>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</si>
  <si>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</si>
  <si>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</si>
  <si>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</si>
  <si>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</si>
  <si>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</si>
  <si>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</si>
  <si>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</si>
  <si>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</si>
  <si>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</si>
  <si>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</si>
  <si>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</si>
  <si>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</si>
  <si>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</si>
  <si>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</si>
  <si>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</si>
  <si>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</si>
  <si>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</si>
  <si>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</si>
  <si>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</si>
  <si>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</si>
  <si>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</si>
  <si>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</si>
  <si>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</si>
  <si>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</si>
  <si>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</si>
  <si>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</si>
  <si>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</si>
  <si>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</si>
  <si>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</si>
  <si>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</si>
  <si>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</si>
  <si>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</si>
  <si>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</si>
  <si>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</si>
  <si>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</si>
  <si>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</si>
  <si>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</si>
  <si>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</si>
  <si>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</si>
  <si>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</si>
  <si>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</si>
  <si>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</si>
  <si>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</si>
  <si>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</si>
  <si>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</si>
  <si>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</si>
  <si>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</si>
  <si>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</si>
  <si>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</si>
  <si>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</si>
  <si>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</si>
  <si>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</si>
  <si>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</si>
  <si>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</si>
  <si>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</si>
  <si>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</si>
  <si>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</si>
  <si>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</si>
  <si>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</si>
  <si>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</si>
  <si>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</si>
  <si>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</si>
  <si>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</si>
  <si>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</si>
  <si>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</si>
  <si>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</si>
  <si>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</si>
  <si>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</si>
  <si>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</si>
  <si>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</si>
  <si>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</si>
  <si>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</si>
  <si>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</si>
  <si>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</si>
  <si>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</si>
  <si>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</si>
  <si>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</si>
  <si>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</si>
  <si>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</si>
  <si>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</si>
  <si>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</si>
  <si>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</si>
  <si>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</si>
  <si>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</si>
  <si>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</si>
  <si>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</si>
  <si>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</si>
  <si>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</si>
  <si>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</si>
  <si>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</si>
  <si>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</si>
  <si>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</si>
  <si>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</si>
  <si>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</si>
  <si>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</si>
  <si>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</si>
  <si>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</si>
  <si>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</si>
  <si>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</si>
  <si>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</si>
  <si>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</si>
  <si>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</si>
  <si>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</si>
  <si>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</si>
  <si>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</si>
  <si>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</si>
  <si>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</si>
  <si>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</si>
  <si>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</si>
  <si>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</si>
  <si>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</si>
  <si>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</si>
  <si>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</si>
  <si>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</si>
  <si>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</si>
  <si>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</si>
  <si>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</si>
  <si>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</si>
  <si>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</si>
  <si>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</si>
  <si>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</si>
  <si>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</si>
  <si>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</si>
  <si>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</si>
  <si>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</si>
  <si>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</si>
  <si>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</si>
  <si>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</si>
  <si>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</si>
  <si>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</si>
  <si>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</si>
  <si>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</si>
  <si>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</si>
  <si>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</si>
  <si>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</si>
  <si>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</si>
  <si>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</si>
  <si>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</si>
  <si>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</si>
  <si>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</si>
  <si>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</si>
  <si>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</si>
  <si>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</si>
  <si>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</si>
  <si>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</si>
  <si>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</si>
  <si>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</si>
  <si>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</si>
  <si>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</si>
  <si>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</si>
  <si>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</si>
  <si>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</si>
  <si>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</si>
  <si>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</si>
  <si>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</si>
  <si>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</si>
  <si>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</si>
  <si>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</si>
  <si>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</si>
  <si>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</si>
  <si>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</si>
  <si>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</si>
  <si>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</si>
  <si>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</si>
  <si>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</si>
  <si>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</si>
  <si>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</si>
  <si>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</si>
  <si>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</si>
  <si>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</si>
  <si>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</si>
  <si>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</si>
  <si>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</si>
  <si>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</si>
  <si>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</si>
  <si>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</si>
  <si>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</si>
  <si>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</si>
  <si>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</si>
  <si>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</si>
  <si>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</si>
  <si>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</si>
  <si>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</si>
  <si>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</si>
  <si>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</si>
  <si>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</si>
  <si>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</si>
  <si>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</si>
  <si>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</si>
  <si>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</si>
  <si>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</si>
  <si>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</si>
  <si>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</si>
  <si>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</si>
  <si>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</si>
  <si>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</si>
  <si>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</si>
  <si>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</si>
  <si>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</si>
  <si>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</si>
  <si>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</si>
  <si>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</si>
  <si>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</si>
  <si>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</si>
  <si>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</si>
  <si>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</si>
  <si>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</si>
  <si>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</si>
  <si>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</si>
  <si>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</si>
  <si>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</si>
  <si>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</si>
  <si>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</si>
  <si>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</si>
  <si>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</si>
  <si>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</si>
  <si>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</si>
  <si>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</si>
  <si>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</si>
  <si>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</si>
  <si>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</si>
  <si>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</si>
  <si>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</si>
  <si>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</si>
  <si>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</si>
  <si>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</si>
  <si>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</si>
  <si>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</si>
  <si>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</si>
  <si>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</si>
  <si>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</si>
  <si>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</si>
  <si>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</si>
  <si>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</si>
  <si>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</si>
  <si>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</si>
  <si>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</si>
  <si>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</si>
  <si>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</si>
  <si>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</si>
  <si>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</si>
  <si>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</si>
  <si>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</si>
  <si>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</si>
  <si>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</si>
  <si>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</si>
  <si>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</si>
  <si>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</si>
  <si>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</si>
  <si>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</si>
  <si>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</si>
  <si>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</si>
  <si>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</si>
  <si>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</si>
  <si>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</si>
  <si>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</si>
  <si>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</si>
  <si>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</si>
  <si>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</si>
  <si>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</si>
  <si>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</si>
  <si>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</si>
  <si>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</si>
  <si>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</si>
  <si>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</si>
  <si>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</si>
  <si>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</si>
  <si>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</si>
  <si>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</si>
  <si>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</si>
  <si>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</si>
  <si>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</si>
  <si>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</si>
  <si>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</si>
  <si>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</si>
  <si>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</si>
  <si>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</si>
  <si>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</si>
  <si>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</si>
  <si>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</si>
  <si>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</si>
  <si>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</si>
  <si>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</si>
  <si>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</si>
  <si>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</si>
  <si>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</si>
  <si>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</si>
  <si>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</si>
  <si>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</si>
  <si>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</si>
  <si>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</si>
  <si>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</si>
  <si>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</si>
  <si>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</si>
  <si>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</si>
  <si>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</si>
  <si>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</si>
  <si>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</si>
  <si>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</si>
  <si>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</si>
  <si>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</si>
  <si>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</si>
  <si>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</si>
  <si>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</si>
  <si>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</si>
  <si>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</si>
  <si>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</si>
  <si>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</si>
  <si>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</si>
  <si>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</si>
  <si>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</si>
  <si>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</si>
  <si>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</si>
  <si>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</si>
  <si>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</si>
  <si>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</si>
  <si>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</si>
  <si>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</si>
  <si>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</si>
  <si>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</si>
  <si>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</si>
  <si>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</si>
  <si>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</si>
  <si>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</si>
  <si>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</si>
  <si>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</si>
  <si>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</si>
  <si>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</si>
  <si>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</si>
  <si>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</si>
  <si>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</si>
  <si>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</si>
  <si>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</si>
  <si>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</si>
  <si>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</si>
  <si>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</si>
  <si>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</si>
  <si>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</si>
  <si>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</si>
  <si>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</si>
  <si>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</si>
  <si>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</si>
  <si>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</si>
  <si>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</si>
  <si>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</si>
  <si>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</si>
  <si>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</si>
  <si>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</si>
  <si>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</si>
  <si>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</si>
  <si>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</si>
  <si>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</si>
  <si>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</si>
  <si>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</si>
  <si>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</si>
  <si>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</si>
  <si>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</si>
  <si>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</si>
  <si>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</si>
  <si>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</si>
  <si>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</si>
  <si>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</si>
  <si>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</si>
  <si>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</si>
  <si>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</si>
  <si>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</si>
  <si>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</si>
  <si>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</si>
  <si>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</si>
  <si>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</si>
  <si>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</si>
  <si>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</si>
  <si>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</si>
  <si>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</si>
  <si>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</si>
  <si>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</si>
  <si>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</si>
  <si>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</si>
  <si>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</si>
  <si>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</si>
  <si>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</si>
  <si>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</si>
  <si>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</si>
  <si>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</si>
  <si>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</si>
  <si>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</si>
  <si>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</si>
  <si>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</si>
  <si>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</si>
  <si>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</si>
  <si>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</si>
  <si>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</si>
  <si>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</si>
  <si>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</si>
  <si>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</si>
  <si>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</si>
  <si>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</si>
  <si>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</si>
  <si>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</si>
  <si>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</si>
  <si>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</si>
  <si>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</si>
  <si>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</si>
  <si>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</si>
  <si>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</si>
  <si>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</si>
  <si>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</si>
  <si>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</si>
  <si>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</si>
  <si>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</si>
  <si>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</si>
  <si>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</si>
  <si>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</si>
  <si>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</si>
  <si>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</si>
  <si>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</si>
  <si>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</si>
  <si>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</si>
  <si>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</si>
  <si>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</si>
  <si>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</si>
  <si>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</si>
  <si>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</si>
  <si>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</si>
  <si>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</si>
  <si>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</si>
  <si>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</si>
  <si>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</si>
  <si>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</si>
  <si>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</si>
  <si>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</si>
  <si>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</si>
  <si>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</si>
  <si>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</si>
  <si>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</si>
  <si>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</si>
  <si>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</si>
  <si>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</si>
  <si>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</si>
  <si>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</si>
  <si>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</si>
  <si>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</si>
  <si>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</si>
  <si>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</si>
  <si>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</si>
  <si>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</si>
  <si>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</si>
  <si>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</si>
  <si>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</si>
  <si>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</si>
  <si>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</si>
  <si>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</si>
  <si>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</si>
  <si>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</si>
  <si>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</si>
  <si>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</si>
  <si>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</si>
  <si>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</si>
  <si>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</si>
  <si>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</si>
  <si>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</si>
  <si>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</si>
  <si>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</si>
  <si>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</si>
  <si>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</si>
  <si>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</si>
  <si>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</si>
  <si>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</si>
  <si>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</si>
  <si>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</si>
  <si>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</si>
  <si>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</si>
  <si>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</si>
  <si>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</si>
  <si>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</si>
  <si>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</si>
  <si>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</si>
  <si>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</si>
  <si>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</si>
  <si>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</si>
  <si>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</si>
  <si>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</si>
  <si>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</si>
  <si>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</si>
  <si>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</si>
  <si>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</si>
  <si>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</si>
  <si>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</si>
  <si>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</si>
  <si>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</si>
  <si>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</si>
  <si>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</si>
  <si>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</si>
  <si>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</si>
  <si>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</si>
  <si>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</si>
  <si>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</si>
  <si>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</si>
  <si>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</si>
  <si>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</si>
  <si>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</si>
  <si>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</si>
  <si>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</si>
  <si>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</si>
  <si>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</si>
  <si>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</si>
  <si>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</si>
  <si>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</si>
  <si>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</si>
  <si>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</si>
  <si>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</si>
  <si>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</si>
  <si>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</si>
  <si>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</si>
  <si>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</si>
  <si>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</si>
  <si>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</si>
  <si>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</si>
  <si>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</si>
  <si>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</si>
  <si>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</si>
  <si>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</si>
  <si>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</si>
  <si>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</si>
  <si>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</si>
  <si>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</si>
  <si>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</si>
  <si>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</si>
  <si>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</si>
  <si>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</si>
  <si>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</si>
  <si>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</si>
  <si>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</si>
  <si>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</si>
  <si>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</si>
  <si>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</si>
  <si>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</si>
  <si>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</si>
  <si>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</si>
  <si>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</si>
  <si>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</si>
  <si>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</si>
  <si>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</si>
  <si>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</si>
  <si>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</si>
  <si>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</si>
  <si>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</si>
  <si>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</si>
  <si>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</si>
  <si>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</si>
  <si>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</si>
  <si>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</si>
  <si>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</si>
  <si>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</si>
  <si>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</si>
  <si>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</si>
  <si>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</si>
  <si>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</si>
  <si>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</si>
  <si>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</si>
  <si>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</si>
  <si>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</si>
  <si>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</si>
  <si>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</si>
  <si>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</si>
  <si>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</si>
  <si>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</si>
  <si>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</si>
  <si>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</si>
  <si>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</si>
  <si>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</si>
  <si>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</si>
  <si>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</si>
  <si>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</si>
  <si>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</si>
  <si>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</si>
  <si>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</si>
  <si>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</si>
  <si>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</si>
  <si>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</si>
  <si>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</si>
  <si>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</si>
  <si>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</si>
  <si>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</si>
  <si>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</si>
  <si>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</si>
  <si>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</si>
  <si>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</si>
  <si>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</si>
  <si>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</si>
  <si>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</si>
  <si>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</si>
  <si>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</si>
  <si>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</si>
  <si>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</si>
  <si>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</si>
  <si>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</si>
  <si>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</si>
  <si>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</si>
  <si>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</si>
  <si>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</si>
  <si>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</si>
  <si>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</si>
  <si>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</si>
  <si>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</si>
  <si>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</si>
  <si>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</si>
  <si>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</si>
  <si>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</si>
  <si>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</si>
  <si>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</si>
  <si>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</si>
  <si>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</si>
  <si>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</si>
  <si>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</si>
  <si>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</si>
  <si>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</si>
  <si>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</si>
  <si>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</si>
  <si>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</si>
  <si>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</si>
  <si>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</si>
  <si>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</si>
  <si>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</si>
  <si>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</si>
  <si>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</si>
  <si>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</si>
  <si>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</si>
  <si>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</si>
  <si>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</si>
  <si>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</si>
  <si>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</si>
  <si>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</si>
  <si>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</si>
  <si>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</si>
  <si>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</si>
  <si>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</si>
  <si>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</si>
  <si>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</si>
  <si>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</si>
  <si>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</si>
  <si>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</si>
  <si>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</si>
  <si>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</si>
  <si>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</si>
  <si>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</si>
  <si>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</si>
  <si>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</si>
  <si>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</si>
  <si>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</si>
  <si>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</si>
  <si>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</si>
  <si>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</si>
  <si>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</si>
  <si>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</si>
  <si>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</si>
  <si>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</si>
  <si>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</si>
  <si>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</si>
  <si>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</si>
  <si>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</si>
  <si>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</si>
  <si>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</si>
  <si>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</si>
  <si>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</si>
  <si>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</si>
  <si>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</si>
  <si>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</si>
  <si>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</si>
  <si>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</si>
  <si>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</si>
  <si>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</si>
  <si>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</si>
  <si>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</si>
  <si>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</si>
  <si>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</si>
  <si>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</si>
  <si>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</si>
  <si>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</si>
  <si>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</si>
  <si>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</si>
  <si>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</si>
  <si>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</si>
  <si>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</si>
  <si>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</si>
  <si>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</si>
  <si>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</si>
  <si>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</si>
  <si>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</si>
  <si>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</si>
  <si>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</si>
  <si>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</si>
  <si>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</si>
  <si>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</si>
  <si>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</si>
  <si>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</si>
  <si>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</si>
  <si>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</si>
  <si>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</si>
  <si>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</si>
  <si>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</si>
  <si>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</si>
  <si>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</si>
  <si>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</si>
  <si>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</si>
  <si>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</si>
  <si>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</si>
  <si>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</si>
  <si>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</si>
  <si>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</si>
  <si>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</si>
  <si>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</si>
  <si>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</si>
  <si>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</si>
  <si>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</si>
  <si>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</si>
  <si>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</si>
  <si>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</si>
  <si>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</si>
  <si>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</si>
  <si>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</si>
  <si>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</si>
  <si>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</si>
  <si>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</si>
  <si>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</si>
  <si>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</si>
  <si>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</si>
  <si>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</si>
  <si>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</si>
  <si>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</si>
  <si>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</si>
  <si>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</si>
  <si>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</si>
  <si>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</si>
  <si>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</si>
  <si>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</si>
  <si>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</si>
  <si>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</si>
  <si>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</si>
  <si>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</si>
  <si>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</si>
  <si>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</si>
  <si>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</si>
  <si>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</si>
  <si>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</si>
  <si>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</si>
  <si>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</si>
  <si>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</si>
  <si>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</si>
  <si>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</si>
  <si>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</si>
  <si>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</si>
  <si>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</si>
  <si>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</si>
  <si>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</si>
  <si>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</si>
  <si>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</si>
  <si>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</si>
  <si>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</si>
  <si>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</si>
  <si>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</si>
  <si>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</si>
  <si>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</si>
  <si>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</si>
  <si>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</si>
  <si>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</si>
  <si>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</si>
  <si>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</si>
  <si>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</si>
  <si>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</si>
  <si>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</si>
  <si>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</si>
  <si>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</si>
  <si>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</si>
  <si>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</si>
  <si>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</si>
  <si>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</si>
  <si>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</si>
  <si>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</si>
  <si>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</si>
  <si>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</si>
  <si>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</si>
  <si>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</si>
  <si>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</si>
  <si>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</si>
  <si>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</si>
  <si>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</si>
  <si>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</si>
  <si>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</si>
  <si>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</si>
  <si>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</si>
  <si>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</si>
  <si>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</si>
  <si>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</si>
  <si>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</si>
  <si>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</si>
  <si>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</si>
  <si>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</si>
  <si>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</si>
  <si>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</si>
  <si>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</si>
  <si>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</si>
  <si>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</si>
  <si>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</si>
  <si>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</si>
  <si>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</si>
  <si>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</si>
  <si>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</si>
  <si>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</si>
  <si>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</si>
  <si>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</si>
  <si>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</si>
  <si>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</si>
  <si>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</si>
  <si>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</si>
  <si>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</si>
  <si>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</si>
  <si>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</si>
  <si>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</si>
  <si>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</si>
  <si>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</si>
  <si>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</si>
  <si>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</si>
  <si>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</si>
  <si>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</si>
  <si>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</si>
  <si>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</si>
  <si>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</si>
  <si>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</si>
  <si>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</si>
  <si>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</si>
  <si>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</si>
  <si>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</si>
  <si>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</si>
  <si>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</si>
  <si>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</si>
  <si>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</si>
  <si>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</si>
  <si>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</si>
  <si>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</si>
  <si>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</si>
  <si>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</si>
  <si>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</si>
  <si>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</si>
  <si>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</si>
  <si>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</si>
  <si>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</si>
  <si>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</si>
  <si>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</si>
  <si>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</si>
  <si>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</si>
  <si>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</si>
  <si>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</si>
  <si>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</si>
  <si>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</si>
  <si>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</si>
  <si>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</si>
  <si>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</si>
  <si>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</si>
  <si>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</si>
  <si>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</si>
  <si>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</si>
  <si>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</si>
  <si>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</si>
  <si>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</si>
  <si>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</si>
  <si>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</si>
  <si>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</si>
  <si>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</si>
  <si>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</si>
  <si>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</si>
  <si>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</si>
  <si>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</si>
  <si>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</si>
  <si>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</si>
  <si>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</si>
  <si>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</si>
  <si>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</si>
  <si>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</si>
  <si>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</si>
  <si>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</si>
  <si>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</si>
  <si>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</si>
  <si>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</si>
  <si>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</si>
  <si>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</si>
  <si>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</si>
  <si>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</si>
  <si>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</si>
  <si>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</si>
  <si>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</si>
  <si>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</si>
  <si>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</si>
  <si>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</si>
  <si>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</si>
  <si>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</si>
  <si>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</si>
  <si>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</si>
  <si>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</si>
  <si>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</si>
  <si>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</si>
  <si>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</si>
  <si>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</si>
  <si>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</si>
  <si>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</si>
  <si>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</si>
  <si>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</si>
  <si>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</si>
  <si>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</si>
  <si>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</si>
  <si>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</si>
  <si>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</si>
  <si>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</si>
  <si>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</si>
  <si>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</si>
  <si>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</si>
  <si>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</si>
  <si>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</si>
  <si>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</si>
  <si>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</si>
  <si>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</si>
  <si>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</si>
  <si>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</si>
  <si>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</si>
  <si>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</si>
  <si>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</si>
  <si>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</si>
  <si>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</si>
  <si>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</si>
  <si>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</si>
  <si>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</si>
  <si>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</si>
  <si>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</si>
  <si>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</si>
  <si>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</si>
  <si>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</si>
  <si>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</si>
  <si>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</si>
  <si>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</si>
  <si>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</si>
  <si>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</si>
  <si>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</si>
  <si>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</si>
  <si>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</si>
  <si>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</si>
  <si>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</si>
  <si>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</si>
  <si>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</si>
  <si>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</si>
  <si>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</si>
  <si>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</si>
  <si>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</si>
  <si>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</si>
  <si>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</si>
  <si>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</si>
  <si>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</si>
  <si>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</si>
  <si>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</si>
  <si>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</si>
  <si>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</si>
  <si>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</si>
  <si>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</si>
  <si>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</si>
  <si>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</si>
  <si>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</si>
  <si>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</si>
  <si>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</si>
  <si>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</si>
  <si>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</si>
  <si>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</si>
  <si>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</si>
  <si>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</si>
  <si>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</si>
  <si>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</si>
  <si>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</si>
  <si>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</si>
  <si>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</si>
  <si>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</si>
  <si>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</si>
  <si>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</si>
  <si>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</si>
  <si>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</si>
  <si>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</si>
  <si>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</si>
  <si>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</si>
  <si>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</si>
  <si>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</si>
  <si>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</si>
  <si>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</si>
  <si>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</si>
  <si>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</si>
  <si>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</si>
  <si>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</si>
  <si>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</si>
  <si>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</si>
  <si>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</si>
  <si>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</si>
  <si>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</si>
  <si>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</si>
  <si>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</si>
  <si>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</si>
  <si>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</si>
  <si>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</si>
  <si>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</si>
  <si>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</si>
  <si>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</si>
  <si>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</si>
  <si>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</si>
  <si>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</si>
  <si>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</si>
  <si>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</si>
  <si>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</si>
  <si>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</si>
  <si>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</si>
  <si>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</si>
  <si>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</si>
  <si>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</si>
  <si>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</si>
  <si>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</si>
  <si>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</si>
  <si>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</si>
  <si>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</si>
  <si>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</si>
  <si>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</si>
  <si>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</si>
  <si>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</si>
  <si>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</si>
  <si>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</si>
  <si>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</si>
  <si>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</si>
  <si>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</si>
  <si>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</si>
  <si>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</si>
  <si>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</si>
  <si>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</si>
  <si>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</si>
  <si>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</si>
  <si>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</si>
  <si>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</si>
  <si>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</si>
  <si>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</si>
  <si>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</si>
  <si>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</si>
  <si>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</si>
  <si>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</si>
  <si>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</si>
  <si>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</si>
  <si>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</si>
  <si>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</si>
  <si>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</si>
  <si>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</si>
  <si>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</si>
  <si>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</si>
  <si>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</si>
  <si>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</si>
  <si>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</si>
  <si>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</si>
  <si>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</si>
  <si>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</si>
  <si>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</si>
  <si>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</si>
  <si>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</si>
  <si>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</si>
  <si>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</si>
  <si>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</si>
  <si>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</si>
  <si>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</si>
  <si>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</si>
  <si>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</si>
  <si>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</si>
  <si>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</si>
  <si>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</si>
  <si>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</si>
  <si>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</si>
  <si>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</si>
  <si>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</si>
  <si>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</si>
  <si>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</si>
  <si>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</si>
  <si>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</si>
  <si>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</si>
  <si>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</si>
  <si>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</si>
  <si>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</si>
  <si>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</si>
  <si>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</si>
  <si>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</si>
  <si>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</si>
  <si>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</si>
  <si>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</si>
  <si>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</si>
  <si>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</si>
  <si>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</si>
  <si>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</si>
  <si>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</si>
  <si>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</si>
  <si>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</si>
  <si>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</si>
  <si>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</si>
  <si>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</si>
  <si>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</si>
  <si>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</si>
  <si>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</si>
  <si>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</si>
  <si>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</si>
  <si>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</si>
  <si>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</si>
  <si>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</si>
  <si>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</si>
  <si>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</si>
  <si>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</si>
  <si>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</si>
  <si>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</si>
  <si>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</si>
  <si>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</si>
  <si>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</si>
  <si>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</si>
  <si>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</si>
  <si>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</si>
  <si>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</si>
  <si>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</si>
  <si>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</si>
  <si>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</si>
  <si>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</si>
  <si>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</si>
  <si>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</si>
  <si>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</si>
  <si>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</si>
  <si>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</si>
  <si>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</si>
  <si>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</si>
  <si>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</si>
  <si>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</si>
  <si>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</si>
  <si>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</si>
  <si>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</si>
  <si>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</si>
  <si>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</si>
  <si>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</si>
  <si>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</si>
  <si>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</si>
  <si>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</si>
  <si>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</si>
  <si>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</si>
  <si>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</si>
  <si>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</si>
  <si>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</si>
  <si>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</si>
  <si>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</si>
  <si>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</si>
  <si>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</si>
  <si>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</si>
  <si>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</si>
  <si>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</si>
  <si>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</si>
  <si>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</si>
  <si>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</si>
  <si>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</si>
  <si>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</si>
  <si>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</si>
  <si>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</si>
  <si>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</si>
  <si>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</si>
  <si>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</si>
  <si>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</si>
  <si>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</si>
  <si>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</si>
  <si>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</si>
  <si>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</si>
  <si>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</si>
  <si>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</si>
  <si>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</si>
  <si>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</si>
  <si>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</si>
  <si>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</si>
  <si>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</si>
  <si>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</si>
  <si>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</si>
  <si>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</si>
  <si>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</si>
  <si>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</si>
  <si>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</si>
  <si>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</si>
  <si>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</si>
  <si>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</si>
  <si>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</si>
  <si>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</si>
  <si>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</si>
  <si>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</si>
  <si>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</si>
  <si>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</si>
  <si>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</si>
  <si>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</si>
  <si>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</si>
  <si>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</si>
  <si>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</si>
  <si>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</si>
  <si>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</si>
  <si>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</si>
  <si>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</si>
  <si>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</si>
  <si>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</si>
  <si>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</si>
  <si>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</si>
  <si>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</si>
  <si>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</si>
  <si>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</si>
  <si>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</si>
  <si>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</si>
  <si>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</si>
  <si>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</si>
  <si>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</si>
  <si>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</si>
  <si>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</si>
  <si>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</si>
  <si>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</si>
  <si>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</si>
  <si>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</si>
  <si>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</si>
  <si>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</si>
  <si>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</si>
  <si>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</si>
  <si>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</si>
  <si>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</si>
  <si>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</si>
  <si>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</si>
  <si>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</si>
  <si>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</si>
  <si>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</si>
  <si>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</si>
  <si>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</si>
  <si>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</si>
  <si>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</si>
  <si>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</si>
  <si>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</si>
  <si>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</si>
  <si>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</si>
  <si>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</si>
  <si>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</si>
  <si>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</si>
  <si>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</si>
  <si>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</si>
  <si>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</si>
  <si>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</si>
  <si>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</si>
  <si>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</si>
  <si>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</si>
  <si>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</si>
  <si>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</si>
  <si>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</si>
  <si>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</si>
  <si>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</si>
  <si>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</si>
  <si>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</si>
  <si>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</si>
  <si>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</si>
  <si>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</si>
  <si>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</si>
  <si>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</si>
  <si>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</si>
  <si>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</si>
  <si>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</si>
  <si>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</si>
  <si>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</si>
  <si>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</si>
  <si>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</si>
  <si>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</si>
  <si>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</si>
  <si>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</si>
  <si>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</si>
  <si>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</si>
  <si>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</si>
  <si>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</si>
  <si>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</si>
  <si>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</si>
  <si>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</si>
  <si>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</si>
  <si>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</si>
  <si>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</si>
  <si>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</si>
  <si>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</si>
  <si>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</si>
  <si>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</si>
  <si>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</si>
  <si>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</si>
  <si>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</si>
  <si>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</si>
  <si>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</si>
  <si>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</si>
  <si>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</si>
  <si>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</si>
  <si>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</si>
  <si>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</si>
  <si>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</si>
  <si>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</si>
  <si>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</si>
  <si>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</si>
  <si>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</si>
  <si>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</si>
  <si>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</si>
  <si>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</si>
  <si>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</si>
  <si>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</si>
  <si>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</si>
  <si>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</si>
  <si>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</si>
  <si>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</si>
  <si>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</si>
  <si>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</si>
  <si>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</si>
  <si>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</si>
  <si>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</si>
  <si>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</si>
  <si>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</si>
  <si>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</si>
  <si>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</si>
  <si>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</si>
  <si>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</si>
  <si>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</si>
  <si>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</si>
  <si>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</si>
  <si>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</si>
  <si>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</si>
  <si>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</si>
  <si>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</si>
  <si>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</si>
  <si>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</si>
  <si>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</si>
  <si>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</si>
  <si>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</si>
  <si>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</si>
  <si>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</si>
  <si>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</si>
  <si>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</si>
  <si>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</si>
  <si>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</si>
  <si>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</si>
  <si>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</si>
  <si>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</si>
  <si>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</si>
  <si>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</si>
  <si>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</si>
  <si>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</si>
  <si>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</si>
  <si>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</si>
  <si>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</si>
  <si>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</si>
  <si>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</si>
  <si>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</si>
  <si>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</si>
  <si>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</si>
  <si>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</si>
  <si>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</si>
  <si>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</si>
  <si>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</si>
  <si>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</si>
  <si>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</si>
  <si>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</si>
  <si>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</si>
  <si>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</si>
  <si>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</si>
  <si>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</si>
  <si>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</si>
  <si>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</si>
  <si>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</si>
  <si>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</si>
  <si>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</si>
  <si>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</si>
  <si>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</si>
  <si>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</si>
  <si>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</si>
  <si>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</si>
  <si>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</si>
  <si>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</si>
  <si>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</si>
  <si>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</si>
  <si>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</si>
  <si>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</si>
  <si>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</si>
  <si>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</si>
  <si>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</si>
  <si>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</si>
  <si>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</si>
  <si>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</si>
  <si>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</si>
  <si>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</si>
  <si>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</si>
  <si>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</si>
  <si>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</si>
  <si>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</si>
  <si>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</si>
  <si>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</si>
  <si>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</si>
  <si>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</si>
  <si>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</si>
  <si>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</si>
  <si>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</si>
  <si>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</si>
  <si>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</si>
  <si>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</si>
  <si>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</si>
  <si>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</si>
  <si>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</si>
  <si>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</si>
  <si>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</si>
  <si>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</si>
  <si>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</si>
  <si>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</si>
  <si>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</si>
  <si>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</si>
  <si>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</si>
  <si>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</si>
  <si>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</si>
  <si>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</si>
  <si>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</si>
  <si>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</si>
  <si>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</si>
  <si>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</si>
  <si>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</si>
  <si>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</si>
  <si>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</si>
  <si>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</si>
  <si>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</si>
  <si>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</si>
  <si>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</si>
  <si>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</si>
  <si>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</si>
  <si>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</si>
  <si>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</si>
  <si>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</si>
  <si>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</si>
  <si>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</si>
  <si>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</si>
  <si>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</si>
  <si>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</si>
  <si>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</si>
  <si>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</si>
  <si>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</si>
  <si>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</si>
  <si>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</si>
  <si>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</si>
  <si>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</si>
  <si>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</si>
  <si>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</si>
  <si>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</si>
  <si>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</si>
  <si>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</si>
  <si>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</si>
  <si>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</si>
  <si>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</si>
  <si>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</si>
  <si>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</si>
  <si>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</si>
  <si>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</si>
  <si>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</si>
  <si>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</si>
  <si>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</si>
  <si>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</si>
  <si>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</si>
  <si>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</si>
  <si>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</si>
  <si>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</si>
  <si>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</si>
  <si>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</si>
  <si>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</si>
  <si>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</si>
  <si>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</si>
  <si>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</si>
  <si>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</si>
  <si>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</si>
  <si>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</si>
  <si>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</si>
  <si>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</si>
  <si>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</si>
  <si>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</si>
  <si>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</si>
  <si>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</si>
  <si>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</si>
  <si>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</si>
  <si>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</si>
  <si>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</si>
  <si>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</si>
  <si>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</si>
  <si>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</si>
  <si>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</si>
  <si>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</si>
  <si>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</si>
  <si>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</si>
  <si>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</si>
  <si>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</si>
  <si>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</si>
  <si>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</si>
  <si>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</si>
  <si>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</si>
  <si>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</si>
  <si>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</si>
  <si>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</si>
  <si>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</si>
  <si>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</si>
  <si>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</si>
  <si>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</si>
  <si>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</si>
  <si>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</si>
  <si>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</si>
  <si>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</si>
  <si>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</si>
  <si>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</si>
  <si>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</si>
  <si>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</si>
  <si>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</si>
  <si>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</si>
  <si>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</si>
  <si>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</si>
  <si>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</si>
  <si>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</si>
  <si>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</si>
  <si>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</si>
  <si>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</si>
  <si>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</si>
  <si>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</si>
  <si>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</si>
  <si>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</si>
  <si>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</si>
  <si>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</si>
  <si>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</si>
  <si>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</si>
  <si>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</si>
  <si>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</si>
  <si>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</si>
  <si>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</si>
  <si>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</si>
  <si>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</si>
  <si>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</si>
  <si>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</si>
  <si>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</si>
  <si>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</si>
  <si>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</si>
  <si>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</si>
  <si>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</si>
  <si>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</si>
  <si>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</si>
  <si>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</si>
  <si>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</si>
  <si>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</si>
  <si>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</si>
  <si>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</si>
  <si>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</si>
  <si>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</si>
  <si>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</si>
  <si>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</si>
  <si>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</si>
  <si>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</si>
  <si>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</si>
  <si>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</si>
  <si>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</si>
  <si>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</si>
  <si>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</si>
  <si>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</si>
  <si>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</si>
  <si>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</si>
  <si>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</si>
  <si>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</si>
  <si>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</si>
  <si>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</si>
  <si>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</si>
  <si>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</si>
  <si>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</si>
  <si>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</si>
  <si>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</si>
  <si>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</si>
  <si>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</si>
  <si>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</si>
  <si>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</si>
  <si>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</si>
  <si>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</si>
  <si>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</si>
  <si>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</si>
  <si>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</si>
  <si>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</si>
  <si>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</si>
  <si>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</si>
  <si>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</si>
  <si>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</si>
  <si>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</si>
  <si>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</si>
  <si>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</si>
  <si>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</si>
  <si>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</si>
  <si>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</si>
  <si>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</si>
  <si>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</si>
  <si>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</si>
  <si>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</si>
  <si>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</si>
  <si>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</si>
  <si>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</si>
  <si>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</si>
  <si>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</si>
  <si>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</si>
  <si>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</si>
  <si>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</si>
  <si>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</si>
  <si>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</si>
  <si>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</si>
  <si>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</si>
  <si>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</si>
  <si>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</si>
  <si>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</si>
  <si>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</si>
  <si>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</si>
  <si>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</si>
  <si>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</si>
  <si>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</si>
  <si>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</si>
  <si>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</si>
  <si>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</si>
  <si>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</si>
  <si>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</si>
  <si>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</si>
  <si>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</si>
  <si>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</si>
  <si>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</si>
  <si>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</si>
  <si>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</si>
  <si>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</si>
  <si>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</si>
  <si>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</si>
  <si>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</si>
  <si>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</si>
  <si>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</si>
  <si>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</si>
  <si>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</si>
  <si>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</si>
  <si>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</si>
  <si>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</si>
  <si>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</si>
  <si>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</si>
  <si>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</si>
  <si>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</si>
  <si>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</si>
  <si>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</si>
  <si>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</si>
  <si>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</si>
  <si>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</si>
  <si>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</si>
  <si>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</si>
  <si>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</si>
  <si>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</si>
  <si>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</si>
  <si>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</si>
  <si>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</si>
  <si>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</si>
  <si>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</si>
  <si>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</si>
  <si>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</si>
  <si>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</si>
  <si>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</si>
  <si>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</si>
  <si>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</si>
  <si>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</si>
  <si>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</si>
  <si>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</si>
  <si>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</si>
  <si>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</si>
  <si>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</si>
  <si>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</si>
  <si>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</si>
  <si>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</si>
  <si>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</si>
  <si>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</si>
  <si>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</si>
  <si>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</si>
  <si>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</si>
  <si>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</si>
  <si>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</si>
  <si>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</si>
  <si>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</si>
  <si>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</si>
  <si>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</si>
  <si>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</si>
  <si>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</si>
  <si>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</si>
  <si>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</si>
  <si>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</si>
  <si>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</si>
  <si>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</si>
  <si>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</si>
  <si>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</si>
  <si>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</si>
  <si>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</si>
  <si>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</si>
  <si>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</si>
  <si>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</si>
  <si>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</si>
  <si>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</si>
  <si>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</si>
  <si>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</si>
  <si>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</si>
  <si>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</si>
  <si>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</si>
  <si>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</si>
  <si>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</si>
  <si>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</si>
  <si>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</si>
  <si>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</si>
  <si>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</si>
  <si>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</si>
  <si>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</si>
  <si>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</si>
  <si>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</si>
  <si>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</si>
  <si>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</si>
  <si>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</si>
  <si>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</si>
  <si>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</si>
  <si>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</si>
  <si>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</si>
  <si>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</si>
  <si>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</si>
  <si>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</si>
  <si>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</si>
  <si>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</si>
  <si>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</si>
  <si>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</si>
  <si>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</si>
  <si>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</si>
  <si>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</si>
  <si>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</si>
  <si>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</si>
  <si>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</si>
  <si>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</si>
  <si>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</si>
  <si>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</si>
  <si>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</si>
  <si>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</si>
  <si>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</si>
  <si>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</si>
  <si>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</si>
  <si>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</si>
  <si>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</si>
  <si>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</si>
  <si>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</si>
  <si>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</si>
  <si>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</si>
  <si>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</si>
  <si>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</si>
  <si>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</si>
  <si>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</si>
  <si>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</si>
  <si>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</si>
  <si>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</si>
  <si>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</si>
  <si>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</si>
  <si>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</si>
  <si>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</si>
  <si>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</si>
  <si>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</si>
  <si>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</si>
  <si>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</si>
  <si>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</si>
  <si>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</si>
  <si>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</si>
  <si>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</si>
  <si>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</si>
  <si>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</si>
  <si>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</si>
  <si>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</si>
  <si>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</si>
  <si>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</si>
  <si>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</si>
  <si>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</si>
  <si>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</si>
  <si>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</si>
  <si>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</si>
  <si>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</si>
  <si>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</si>
  <si>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</si>
  <si>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</si>
  <si>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</si>
  <si>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</si>
  <si>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</si>
  <si>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</si>
  <si>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</si>
  <si>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</si>
  <si>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</si>
  <si>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</si>
  <si>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</si>
  <si>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</si>
  <si>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</si>
  <si>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</si>
  <si>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</si>
  <si>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</si>
  <si>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</si>
  <si>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</si>
  <si>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</si>
  <si>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</si>
  <si>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</si>
  <si>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</si>
  <si>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</si>
  <si>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</si>
  <si>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</si>
  <si>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</si>
  <si>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</si>
  <si>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</si>
  <si>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</si>
  <si>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</si>
  <si>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</si>
  <si>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</si>
  <si>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</si>
  <si>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</si>
  <si>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</si>
  <si>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</si>
  <si>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</si>
  <si>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</si>
  <si>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</si>
  <si>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</si>
  <si>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</si>
  <si>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</si>
  <si>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</si>
  <si>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</si>
  <si>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</si>
  <si>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</si>
  <si>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</si>
  <si>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</si>
  <si>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</si>
  <si>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</si>
  <si>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</si>
  <si>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</si>
  <si>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</si>
  <si>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</si>
  <si>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</si>
  <si>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</si>
  <si>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</si>
  <si>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</si>
  <si>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</si>
  <si>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</si>
  <si>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</si>
  <si>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</si>
  <si>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</si>
  <si>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</si>
  <si>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</si>
  <si>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</si>
  <si>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</si>
  <si>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</si>
  <si>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</si>
  <si>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</si>
  <si>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</si>
  <si>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</si>
  <si>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</si>
  <si>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</si>
  <si>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</si>
  <si>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</si>
  <si>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</si>
  <si>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</si>
  <si>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</si>
  <si>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</si>
  <si>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</si>
  <si>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</si>
  <si>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</si>
  <si>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</si>
  <si>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</si>
  <si>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</si>
  <si>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</si>
  <si>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</si>
  <si>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</si>
  <si>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</si>
  <si>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</si>
  <si>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</si>
  <si>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</si>
  <si>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</si>
  <si>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</si>
  <si>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</si>
  <si>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</si>
  <si>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</si>
  <si>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</si>
  <si>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</si>
  <si>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</si>
  <si>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</si>
  <si>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</si>
  <si>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</si>
  <si>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</si>
  <si>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</si>
  <si>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</si>
  <si>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</si>
  <si>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</si>
  <si>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</si>
  <si>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</si>
  <si>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</si>
  <si>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</si>
  <si>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</si>
  <si>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</si>
  <si>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</si>
  <si>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</si>
  <si>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</si>
  <si>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</si>
  <si>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</si>
  <si>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</si>
  <si>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</si>
  <si>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</si>
  <si>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</si>
  <si>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</si>
  <si>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</si>
  <si>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</si>
  <si>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</si>
  <si>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</si>
  <si>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</si>
  <si>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</si>
  <si>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</si>
  <si>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</si>
  <si>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</si>
  <si>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</si>
  <si>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</si>
  <si>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</si>
  <si>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</si>
  <si>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</si>
  <si>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</si>
  <si>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</si>
  <si>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</si>
  <si>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</si>
  <si>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</si>
  <si>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</si>
  <si>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</si>
  <si>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</si>
  <si>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</si>
  <si>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</si>
  <si>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</si>
  <si>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</si>
  <si>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</si>
  <si>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</si>
  <si>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</si>
  <si>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</si>
  <si>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</si>
  <si>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</si>
  <si>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</si>
  <si>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</si>
  <si>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</si>
  <si>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</si>
  <si>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</si>
  <si>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</si>
  <si>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</si>
  <si>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</si>
  <si>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</si>
  <si>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</si>
  <si>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</si>
  <si>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</si>
  <si>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</si>
  <si>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</si>
  <si>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</si>
  <si>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</si>
  <si>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</si>
  <si>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</si>
  <si>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</si>
  <si>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</si>
  <si>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</si>
  <si>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</si>
  <si>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</si>
  <si>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</si>
  <si>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</si>
  <si>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</si>
  <si>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</si>
  <si>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</si>
  <si>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</si>
  <si>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</si>
  <si>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</si>
  <si>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</si>
  <si>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</si>
  <si>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</si>
  <si>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</si>
  <si>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</si>
  <si>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</si>
  <si>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</si>
  <si>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</si>
  <si>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</si>
  <si>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</si>
  <si>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</si>
  <si>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</si>
  <si>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</si>
  <si>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</si>
  <si>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</si>
  <si>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</si>
  <si>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</si>
  <si>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</si>
  <si>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</si>
  <si>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</si>
  <si>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</si>
  <si>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</si>
  <si>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</si>
  <si>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</si>
  <si>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</si>
  <si>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</si>
  <si>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</si>
  <si>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</si>
  <si>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</si>
  <si>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</si>
  <si>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</si>
  <si>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</si>
  <si>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</si>
  <si>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</si>
  <si>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</si>
  <si>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</si>
  <si>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</si>
  <si>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</si>
  <si>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</si>
  <si>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</si>
  <si>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</si>
  <si>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</si>
  <si>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</si>
  <si>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</si>
  <si>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</si>
  <si>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</si>
  <si>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</si>
  <si>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</si>
  <si>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</si>
  <si>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</si>
  <si>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</si>
  <si>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</si>
  <si>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</si>
  <si>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</si>
  <si>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</si>
  <si>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</si>
  <si>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</si>
  <si>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</si>
  <si>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</si>
  <si>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</si>
  <si>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</si>
  <si>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</si>
  <si>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</si>
  <si>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</si>
  <si>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</si>
  <si>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</si>
  <si>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</si>
  <si>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</si>
  <si>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</si>
  <si>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</si>
  <si>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</si>
  <si>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</si>
  <si>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</si>
  <si>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</si>
  <si>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</si>
  <si>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</si>
  <si>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</si>
  <si>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</si>
  <si>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</si>
  <si>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</si>
  <si>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</si>
  <si>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</si>
  <si>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</si>
  <si>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</si>
  <si>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</si>
  <si>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</si>
  <si>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</si>
  <si>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</si>
  <si>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</si>
  <si>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</si>
  <si>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</si>
  <si>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</si>
  <si>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</si>
  <si>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</si>
  <si>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</si>
  <si>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</si>
  <si>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</si>
  <si>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</si>
  <si>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</si>
  <si>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</si>
  <si>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</si>
  <si>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</si>
  <si>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</si>
  <si>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</si>
  <si>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</si>
  <si>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</si>
  <si>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</si>
  <si>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</si>
  <si>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</si>
  <si>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</si>
  <si>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</si>
  <si>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</si>
  <si>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</si>
  <si>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</si>
  <si>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</si>
  <si>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</si>
  <si>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</si>
  <si>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</si>
  <si>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</si>
  <si>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</si>
  <si>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</si>
  <si>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</si>
  <si>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</si>
  <si>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</si>
  <si>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</si>
  <si>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</si>
  <si>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</si>
  <si>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</si>
  <si>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</si>
  <si>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</si>
  <si>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</si>
  <si>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</si>
  <si>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</si>
  <si>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</si>
  <si>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</si>
  <si>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</si>
  <si>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</si>
  <si>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</si>
  <si>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</si>
  <si>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</si>
  <si>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</si>
  <si>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</si>
  <si>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</si>
  <si>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</si>
  <si>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</si>
  <si>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</si>
  <si>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</si>
  <si>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</si>
  <si>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</si>
  <si>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</si>
  <si>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</si>
  <si>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</si>
  <si>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</si>
  <si>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</si>
  <si>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</si>
  <si>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</si>
  <si>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</si>
  <si>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</si>
  <si>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</si>
  <si>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</si>
  <si>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</si>
  <si>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</si>
  <si>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</si>
  <si>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</si>
  <si>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</si>
  <si>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</si>
  <si>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</si>
  <si>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</si>
  <si>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</si>
  <si>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</si>
  <si>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</si>
  <si>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</si>
  <si>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</si>
  <si>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</si>
  <si>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</si>
  <si>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</si>
  <si>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</si>
  <si>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</si>
  <si>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</si>
  <si>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</si>
  <si>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</si>
  <si>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</si>
  <si>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</si>
  <si>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</si>
  <si>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</si>
  <si>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</si>
  <si>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</si>
  <si>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</si>
  <si>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</si>
  <si>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</si>
  <si>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</si>
  <si>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</si>
  <si>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</si>
  <si>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</si>
  <si>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</si>
  <si>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</si>
  <si>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</si>
  <si>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</si>
  <si>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</si>
  <si>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</si>
  <si>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</si>
  <si>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</si>
  <si>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</si>
  <si>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</si>
  <si>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</si>
  <si>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</si>
  <si>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</si>
  <si>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</si>
  <si>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</si>
  <si>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</si>
  <si>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</si>
  <si>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</si>
  <si>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</si>
  <si>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</si>
  <si>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</si>
  <si>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</si>
  <si>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</si>
  <si>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</si>
  <si>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</si>
  <si>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</si>
  <si>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</si>
  <si>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</si>
  <si>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</si>
  <si>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</si>
  <si>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</si>
  <si>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</si>
  <si>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</si>
  <si>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</si>
  <si>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</si>
  <si>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</si>
  <si>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</si>
  <si>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</si>
  <si>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</si>
  <si>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</si>
  <si>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</si>
  <si>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</si>
  <si>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</si>
  <si>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</si>
  <si>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</si>
  <si>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</si>
  <si>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</si>
  <si>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</si>
  <si>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</si>
  <si>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</si>
  <si>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</si>
  <si>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</si>
  <si>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</si>
  <si>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</si>
  <si>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</si>
  <si>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</si>
  <si>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</si>
  <si>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</si>
  <si>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</si>
  <si>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</si>
  <si>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</si>
  <si>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</si>
  <si>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</si>
  <si>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</si>
  <si>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</si>
  <si>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</si>
  <si>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</si>
  <si>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</si>
  <si>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</si>
  <si>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</si>
  <si>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</si>
  <si>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</si>
  <si>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</si>
  <si>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</si>
  <si>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</si>
  <si>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</si>
  <si>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</si>
  <si>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</si>
  <si>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</si>
  <si>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</si>
  <si>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</si>
  <si>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</si>
  <si>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</si>
  <si>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</si>
  <si>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</si>
  <si>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</si>
  <si>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</si>
  <si>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</si>
  <si>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</si>
  <si>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</si>
  <si>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</si>
  <si>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</si>
  <si>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</si>
  <si>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</si>
  <si>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</si>
  <si>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</si>
  <si>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</si>
  <si>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</si>
  <si>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</si>
  <si>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</si>
  <si>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</si>
  <si>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</si>
  <si>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</si>
  <si>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</si>
  <si>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</si>
  <si>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</si>
  <si>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</si>
  <si>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</si>
  <si>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</si>
  <si>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</si>
  <si>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</si>
  <si>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</si>
  <si>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</si>
  <si>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</si>
  <si>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</si>
  <si>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</si>
  <si>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</si>
  <si>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</si>
  <si>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</si>
  <si>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</si>
  <si>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</si>
  <si>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</si>
  <si>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</si>
  <si>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</si>
  <si>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</si>
  <si>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</si>
  <si>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</si>
  <si>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</si>
  <si>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</si>
  <si>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</si>
  <si>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</si>
  <si>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</si>
  <si>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</si>
  <si>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</si>
  <si>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</si>
  <si>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</si>
  <si>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</si>
  <si>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</si>
  <si>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</si>
  <si>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</si>
  <si>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</si>
  <si>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</si>
  <si>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</si>
  <si>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</si>
  <si>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</si>
  <si>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</si>
  <si>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</si>
  <si>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</si>
  <si>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</si>
  <si>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</si>
  <si>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</si>
  <si>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</si>
  <si>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</si>
  <si>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</si>
  <si>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</si>
  <si>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</si>
  <si>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</si>
  <si>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</si>
  <si>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</si>
  <si>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</si>
  <si>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</si>
  <si>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</si>
  <si>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</si>
  <si>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</si>
  <si>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</si>
  <si>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</si>
  <si>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</si>
  <si>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</si>
  <si>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</si>
  <si>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</si>
  <si>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</si>
  <si>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</si>
  <si>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</si>
  <si>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</si>
  <si>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</si>
  <si>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</si>
  <si>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</si>
  <si>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</si>
  <si>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</si>
  <si>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</si>
  <si>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</si>
  <si>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</si>
  <si>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</si>
  <si>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</si>
  <si>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</si>
  <si>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</si>
  <si>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</si>
  <si>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</si>
  <si>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</si>
  <si>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</si>
  <si>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</si>
  <si>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</si>
  <si>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</si>
  <si>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</si>
  <si>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</si>
  <si>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</si>
  <si>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</si>
  <si>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</si>
  <si>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</si>
  <si>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</si>
  <si>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</si>
  <si>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</si>
  <si>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</si>
  <si>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</si>
  <si>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</si>
  <si>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</si>
  <si>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</si>
  <si>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</si>
  <si>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</si>
  <si>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</si>
  <si>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</si>
  <si>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</si>
  <si>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</si>
  <si>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</si>
  <si>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</si>
  <si>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</si>
  <si>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</si>
  <si>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</si>
  <si>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</si>
  <si>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</si>
  <si>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</si>
  <si>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</si>
  <si>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</si>
  <si>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</si>
  <si>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</si>
  <si>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</si>
  <si>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</si>
  <si>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</si>
  <si>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</si>
  <si>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</si>
  <si>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</si>
  <si>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</si>
  <si>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</si>
  <si>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</si>
  <si>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</si>
  <si>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</si>
  <si>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</si>
  <si>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</si>
  <si>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</si>
  <si>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</si>
  <si>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</si>
  <si>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</si>
  <si>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</si>
  <si>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</si>
  <si>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</si>
  <si>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</si>
  <si>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</si>
  <si>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</si>
  <si>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</si>
  <si>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</si>
  <si>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</si>
  <si>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</si>
  <si>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</si>
  <si>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</si>
  <si>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</si>
  <si>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</si>
  <si>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</si>
  <si>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</si>
  <si>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</si>
  <si>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</si>
  <si>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</si>
  <si>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</si>
  <si>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</si>
  <si>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</si>
  <si>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</si>
  <si>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</si>
  <si>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</si>
  <si>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</si>
  <si>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</si>
  <si>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</si>
  <si>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</si>
  <si>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</si>
  <si>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</si>
  <si>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</si>
  <si>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</si>
  <si>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</si>
  <si>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</si>
  <si>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</si>
  <si>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</si>
  <si>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</si>
  <si>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</si>
  <si>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</si>
  <si>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</si>
  <si>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</si>
  <si>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</si>
  <si>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</si>
  <si>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</si>
  <si>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</si>
  <si>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</si>
  <si>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</si>
  <si>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</si>
  <si>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</si>
  <si>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</si>
  <si>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</si>
  <si>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</si>
  <si>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</si>
  <si>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</si>
  <si>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</si>
  <si>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</si>
  <si>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</si>
  <si>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</si>
  <si>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</si>
  <si>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</si>
  <si>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</si>
  <si>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</si>
  <si>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</si>
  <si>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</si>
  <si>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</si>
  <si>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</si>
  <si>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</si>
  <si>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</si>
  <si>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</si>
  <si>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</si>
  <si>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</si>
  <si>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</si>
  <si>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</si>
  <si>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</si>
  <si>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</si>
  <si>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</si>
  <si>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</si>
  <si>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</si>
  <si>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</si>
  <si>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</si>
  <si>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</si>
  <si>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</si>
  <si>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</si>
  <si>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</si>
  <si>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</si>
  <si>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</si>
  <si>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</si>
  <si>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</si>
  <si>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</si>
  <si>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</si>
  <si>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</si>
  <si>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</si>
  <si>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</si>
  <si>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</si>
  <si>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</si>
  <si>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</si>
  <si>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</si>
  <si>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</si>
  <si>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</si>
  <si>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</si>
  <si>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</si>
  <si>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</si>
  <si>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</si>
  <si>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</si>
  <si>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</si>
  <si>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</si>
  <si>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</si>
  <si>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</si>
  <si>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</si>
  <si>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</si>
  <si>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</si>
  <si>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</si>
  <si>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</si>
  <si>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</si>
  <si>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</si>
  <si>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</si>
  <si>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</si>
  <si>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</si>
  <si>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</si>
  <si>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</si>
  <si>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</si>
  <si>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</si>
  <si>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</si>
  <si>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</si>
  <si>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</si>
  <si>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</si>
  <si>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</si>
  <si>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</si>
  <si>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</si>
  <si>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</si>
  <si>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</si>
  <si>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</si>
  <si>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</si>
  <si>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</si>
  <si>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</si>
  <si>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</si>
  <si>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</si>
  <si>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</si>
  <si>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</si>
  <si>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</si>
  <si>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</si>
  <si>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</si>
  <si>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</si>
  <si>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</si>
  <si>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</si>
  <si>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</si>
  <si>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</si>
  <si>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</si>
  <si>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</si>
  <si>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</si>
  <si>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</si>
  <si>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</si>
  <si>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</si>
  <si>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</si>
  <si>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</si>
  <si>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</si>
  <si>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</si>
  <si>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</si>
  <si>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</si>
  <si>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</si>
  <si>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</si>
  <si>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</si>
  <si>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</si>
  <si>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</si>
  <si>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</si>
  <si>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</si>
  <si>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</si>
  <si>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</si>
  <si>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</si>
  <si>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</si>
  <si>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</si>
  <si>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</si>
  <si>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</si>
  <si>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</si>
  <si>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</si>
  <si>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</si>
  <si>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</si>
  <si>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</si>
  <si>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</si>
  <si>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</si>
  <si>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</si>
  <si>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</si>
  <si>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</si>
  <si>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</si>
  <si>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</si>
  <si>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</si>
  <si>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</si>
  <si>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</si>
  <si>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</si>
  <si>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</si>
  <si>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</si>
  <si>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</si>
  <si>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</si>
  <si>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</si>
  <si>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</si>
  <si>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</si>
  <si>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</si>
  <si>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</si>
  <si>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</si>
  <si>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</si>
  <si>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</si>
  <si>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</si>
  <si>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</si>
  <si>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</si>
  <si>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</si>
  <si>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</si>
  <si>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</si>
  <si>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</si>
  <si>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</si>
  <si>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</si>
  <si>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</si>
  <si>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</si>
  <si>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</si>
  <si>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</si>
  <si>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</si>
  <si>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</si>
  <si>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</si>
  <si>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</si>
  <si>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</si>
  <si>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</si>
  <si>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</si>
  <si>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</si>
  <si>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</si>
  <si>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</si>
  <si>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</si>
  <si>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</si>
  <si>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</si>
  <si>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</si>
  <si>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</si>
  <si>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</si>
  <si>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</si>
  <si>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</si>
  <si>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</si>
  <si>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</si>
  <si>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</si>
  <si>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</si>
  <si>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</si>
  <si>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</si>
  <si>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</si>
  <si>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</si>
  <si>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</si>
  <si>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</si>
  <si>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</si>
  <si>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</si>
  <si>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</si>
  <si>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</si>
  <si>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</si>
  <si>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</si>
  <si>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</si>
  <si>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</si>
  <si>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</si>
  <si>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</si>
  <si>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</si>
  <si>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</si>
  <si>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</si>
  <si>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</si>
  <si>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</si>
  <si>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</si>
  <si>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</si>
  <si>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</si>
  <si>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</si>
  <si>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</si>
  <si>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</si>
  <si>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</si>
  <si>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</si>
  <si>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</si>
  <si>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</si>
  <si>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</si>
  <si>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</si>
  <si>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</si>
  <si>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</si>
  <si>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</si>
  <si>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</si>
  <si>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</si>
  <si>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</si>
  <si>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</si>
  <si>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</si>
  <si>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</si>
  <si>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</si>
  <si>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</si>
  <si>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</si>
  <si>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</si>
  <si>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</si>
  <si>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</si>
  <si>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</si>
  <si>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</si>
  <si>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</si>
  <si>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</si>
  <si>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</si>
  <si>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</si>
  <si>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</si>
  <si>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</si>
  <si>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</si>
  <si>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</si>
  <si>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</si>
  <si>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</si>
  <si>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</si>
  <si>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</si>
  <si>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</si>
  <si>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</si>
  <si>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</si>
  <si>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</si>
  <si>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</si>
  <si>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</si>
  <si>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</si>
  <si>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</si>
  <si>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</si>
  <si>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</si>
  <si>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</si>
  <si>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</si>
  <si>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</si>
  <si>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</si>
  <si>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</si>
  <si>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</si>
  <si>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</si>
  <si>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</si>
  <si>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</si>
  <si>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</si>
  <si>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</si>
  <si>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</si>
  <si>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</si>
  <si>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</si>
  <si>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</si>
  <si>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</si>
  <si>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</si>
  <si>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</si>
  <si>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</si>
  <si>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</si>
  <si>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</si>
  <si>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</si>
  <si>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</si>
  <si>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</si>
  <si>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</si>
  <si>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</si>
  <si>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</si>
  <si>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</si>
  <si>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</si>
  <si>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</si>
  <si>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</si>
  <si>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</si>
  <si>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</si>
  <si>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</si>
  <si>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</si>
  <si>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</si>
  <si>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</si>
  <si>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</si>
  <si>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</si>
  <si>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</si>
  <si>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</si>
  <si>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</si>
  <si>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</si>
  <si>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</si>
  <si>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</si>
  <si>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</si>
  <si>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</si>
  <si>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</si>
  <si>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</si>
  <si>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</si>
  <si>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</si>
  <si>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</si>
  <si>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</si>
  <si>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</si>
  <si>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</si>
  <si>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</si>
  <si>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</si>
  <si>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</si>
  <si>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</si>
  <si>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</si>
  <si>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</si>
  <si>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</si>
  <si>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</si>
  <si>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</si>
  <si>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</si>
  <si>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</si>
  <si>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</si>
  <si>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</si>
  <si>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</si>
  <si>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</si>
  <si>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</si>
  <si>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</si>
  <si>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</si>
  <si>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</si>
  <si>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</si>
  <si>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</si>
  <si>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</si>
  <si>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</si>
  <si>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</si>
  <si>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</si>
  <si>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</si>
  <si>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</si>
  <si>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</si>
  <si>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</si>
  <si>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</si>
  <si>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</si>
  <si>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</si>
  <si>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</si>
  <si>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</si>
  <si>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</si>
  <si>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</si>
  <si>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</si>
  <si>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</si>
  <si>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</si>
  <si>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</si>
  <si>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</si>
  <si>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</si>
  <si>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</si>
  <si>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</si>
  <si>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</si>
  <si>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</si>
  <si>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</si>
  <si>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</si>
  <si>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</si>
  <si>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</si>
  <si>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</si>
  <si>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</si>
  <si>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</si>
  <si>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</si>
  <si>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</si>
  <si>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</si>
  <si>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</si>
  <si>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</si>
  <si>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</si>
  <si>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</si>
  <si>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</si>
  <si>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</si>
  <si>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</si>
  <si>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</si>
  <si>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</si>
  <si>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</si>
  <si>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</si>
  <si>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</si>
  <si>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</si>
  <si>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</si>
  <si>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</si>
  <si>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</si>
  <si>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</si>
  <si>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</si>
  <si>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</si>
  <si>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</si>
  <si>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</si>
  <si>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</si>
  <si>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</si>
  <si>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</si>
  <si>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</si>
  <si>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</si>
  <si>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</si>
  <si>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</si>
  <si>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</si>
  <si>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</si>
  <si>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</si>
  <si>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</si>
  <si>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</si>
  <si>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</si>
  <si>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</si>
  <si>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</si>
  <si>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</si>
  <si>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</si>
  <si>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</si>
  <si>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</si>
  <si>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</si>
  <si>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</si>
  <si>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</si>
  <si>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</si>
  <si>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</si>
  <si>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</si>
  <si>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</si>
  <si>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</si>
  <si>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</si>
  <si>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</si>
  <si>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</si>
  <si>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</si>
  <si>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</si>
  <si>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</si>
  <si>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</si>
  <si>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</si>
  <si>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</si>
  <si>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</si>
  <si>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</si>
  <si>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</si>
  <si>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</si>
  <si>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</si>
  <si>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</si>
  <si>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</si>
  <si>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</si>
  <si>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</si>
  <si>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</si>
  <si>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</si>
  <si>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</si>
  <si>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</si>
  <si>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</si>
  <si>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</si>
  <si>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</si>
  <si>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</si>
  <si>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</si>
  <si>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</si>
  <si>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</si>
  <si>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</si>
  <si>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</si>
  <si>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</si>
  <si>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</si>
  <si>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</si>
  <si>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</si>
  <si>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</si>
  <si>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</si>
  <si>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</si>
  <si>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</si>
  <si>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</si>
  <si>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</si>
  <si>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</si>
  <si>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</si>
  <si>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</si>
  <si>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</si>
  <si>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</si>
  <si>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</si>
  <si>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</si>
  <si>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</si>
  <si>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</si>
  <si>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</si>
  <si>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</si>
  <si>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</si>
  <si>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</si>
  <si>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</si>
  <si>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</si>
  <si>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</si>
  <si>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</si>
  <si>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</si>
  <si>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</si>
  <si>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</si>
  <si>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</si>
  <si>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</si>
  <si>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</si>
  <si>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</si>
  <si>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</si>
  <si>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</si>
  <si>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</si>
  <si>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</si>
  <si>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</si>
  <si>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</si>
  <si>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</si>
  <si>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</si>
  <si>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</si>
  <si>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</si>
  <si>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</si>
  <si>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</si>
  <si>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</si>
  <si>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</si>
  <si>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</si>
  <si>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</si>
  <si>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</si>
  <si>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</si>
  <si>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</si>
  <si>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</si>
  <si>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</si>
  <si>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</si>
  <si>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</si>
  <si>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</si>
  <si>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</si>
  <si>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</si>
  <si>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</si>
  <si>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</si>
  <si>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</si>
  <si>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</si>
  <si>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</si>
  <si>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</si>
  <si>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</si>
  <si>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</si>
  <si>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</si>
  <si>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</si>
  <si>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</si>
  <si>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</si>
  <si>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</si>
  <si>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</si>
  <si>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</si>
  <si>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</si>
  <si>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</si>
  <si>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</si>
  <si>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</si>
  <si>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</si>
  <si>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</si>
  <si>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</si>
  <si>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</si>
  <si>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</si>
  <si>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</si>
  <si>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</si>
  <si>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</si>
  <si>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</si>
  <si>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</si>
  <si>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</si>
  <si>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</si>
  <si>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</si>
  <si>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</si>
  <si>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</si>
  <si>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</si>
  <si>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</si>
  <si>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</si>
  <si>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</si>
  <si>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</si>
  <si>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</si>
  <si>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</si>
  <si>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</si>
  <si>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</si>
  <si>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</si>
  <si>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</si>
  <si>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</si>
  <si>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</si>
  <si>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</si>
  <si>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</si>
  <si>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</si>
  <si>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</si>
  <si>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</si>
  <si>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</si>
  <si>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</si>
  <si>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</si>
  <si>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</si>
  <si>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</si>
  <si>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</si>
  <si>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</si>
  <si>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</si>
  <si>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</si>
  <si>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</si>
  <si>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</si>
  <si>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</si>
  <si>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</si>
  <si>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</si>
  <si>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</si>
  <si>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</si>
  <si>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</si>
  <si>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</si>
  <si>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</si>
  <si>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</si>
  <si>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</si>
  <si>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</si>
  <si>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</si>
  <si>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</si>
  <si>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</si>
  <si>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</si>
  <si>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</si>
  <si>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</si>
  <si>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</si>
  <si>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</si>
  <si>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</si>
  <si>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</si>
  <si>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</si>
  <si>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</si>
  <si>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</si>
  <si>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</si>
  <si>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</si>
  <si>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</si>
  <si>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</si>
  <si>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</si>
  <si>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</si>
  <si>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</si>
  <si>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</si>
  <si>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</si>
  <si>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</si>
  <si>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</si>
  <si>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</si>
  <si>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</si>
  <si>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</si>
  <si>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</si>
  <si>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</si>
  <si>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</si>
  <si>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</si>
  <si>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</si>
  <si>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</si>
  <si>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</si>
  <si>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</si>
  <si>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</si>
  <si>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</si>
  <si>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</si>
  <si>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</si>
  <si>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</si>
  <si>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</si>
  <si>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</si>
  <si>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</si>
  <si>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</si>
  <si>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</si>
  <si>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</si>
  <si>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</si>
  <si>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</si>
  <si>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</si>
  <si>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</si>
  <si>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</si>
  <si>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</si>
  <si>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</si>
  <si>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</si>
  <si>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</si>
  <si>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</si>
  <si>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</si>
  <si>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</si>
  <si>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</si>
  <si>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</si>
  <si>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</si>
  <si>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</si>
  <si>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</si>
  <si>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</si>
  <si>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</si>
  <si>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</si>
  <si>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</si>
  <si>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</si>
  <si>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</si>
  <si>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</si>
  <si>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</si>
  <si>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</si>
  <si>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</si>
  <si>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</si>
  <si>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</si>
  <si>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</si>
  <si>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</si>
  <si>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</si>
  <si>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</si>
  <si>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</si>
  <si>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</si>
  <si>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</si>
  <si>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</si>
  <si>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</si>
  <si>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</si>
  <si>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</si>
  <si>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</si>
  <si>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</si>
  <si>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</si>
  <si>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</si>
  <si>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</si>
  <si>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</si>
  <si>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</si>
  <si>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</si>
  <si>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</si>
  <si>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</si>
  <si>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</si>
  <si>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</si>
  <si>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</si>
  <si>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</si>
  <si>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</si>
  <si>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</si>
  <si>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</si>
  <si>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</si>
  <si>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</si>
  <si>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</si>
  <si>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</si>
  <si>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</si>
  <si>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</si>
  <si>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</si>
  <si>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</si>
  <si>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</si>
  <si>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</si>
  <si>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</si>
  <si>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</si>
  <si>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</si>
  <si>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</si>
  <si>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</si>
  <si>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</si>
  <si>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</si>
  <si>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</si>
  <si>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</si>
  <si>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</si>
  <si>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</si>
  <si>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</si>
  <si>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</si>
  <si>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</si>
  <si>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</si>
  <si>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</si>
  <si>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</si>
  <si>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</si>
  <si>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</si>
  <si>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</si>
  <si>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</si>
  <si>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</si>
  <si>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</si>
  <si>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</si>
  <si>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</si>
  <si>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</si>
  <si>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</si>
  <si>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</si>
  <si>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</si>
  <si>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</si>
  <si>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</si>
  <si>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</si>
  <si>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</si>
  <si>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</si>
  <si>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</si>
  <si>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</si>
  <si>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</si>
  <si>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</si>
  <si>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</si>
  <si>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</si>
  <si>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</si>
  <si>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</si>
  <si>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</si>
  <si>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</si>
  <si>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</si>
  <si>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</si>
  <si>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</si>
  <si>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</si>
  <si>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</si>
  <si>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</si>
  <si>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</si>
  <si>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</si>
  <si>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</si>
  <si>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</si>
  <si>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</si>
  <si>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</si>
  <si>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</si>
  <si>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</si>
  <si>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</si>
  <si>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</si>
  <si>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</si>
  <si>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</si>
  <si>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</si>
  <si>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</si>
  <si>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</si>
  <si>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</si>
  <si>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</si>
  <si>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</si>
  <si>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</si>
  <si>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</si>
  <si>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</si>
  <si>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</si>
  <si>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</si>
  <si>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</si>
  <si>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</si>
  <si>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</si>
  <si>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</si>
  <si>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</si>
  <si>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</si>
  <si>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</si>
  <si>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</si>
  <si>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</si>
  <si>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</si>
  <si>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</si>
  <si>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</si>
  <si>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</si>
  <si>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</si>
  <si>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</si>
  <si>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</si>
  <si>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</si>
  <si>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</si>
  <si>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</si>
  <si>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</si>
  <si>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</si>
  <si>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</si>
  <si>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</si>
  <si>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</si>
  <si>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</si>
  <si>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</si>
  <si>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</si>
  <si>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</si>
  <si>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</si>
  <si>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</si>
  <si>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</si>
  <si>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</si>
  <si>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</si>
  <si>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</si>
  <si>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</si>
  <si>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</si>
  <si>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</si>
  <si>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</si>
  <si>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</si>
  <si>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</si>
  <si>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</si>
  <si>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</si>
  <si>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</si>
  <si>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</si>
  <si>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</si>
  <si>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</si>
  <si>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</si>
  <si>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</si>
  <si>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</si>
  <si>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</si>
  <si>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</si>
  <si>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</si>
  <si>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</si>
  <si>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</si>
  <si>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</si>
  <si>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</si>
  <si>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</si>
  <si>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</si>
  <si>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</si>
  <si>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</si>
  <si>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</si>
  <si>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</si>
  <si>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</si>
  <si>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</si>
  <si>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</si>
  <si>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</si>
  <si>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</si>
  <si>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</si>
  <si>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</si>
  <si>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</si>
  <si>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</si>
  <si>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</si>
  <si>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</si>
  <si>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</si>
  <si>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</si>
  <si>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</si>
  <si>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</si>
  <si>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</si>
  <si>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</si>
  <si>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</si>
  <si>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</si>
  <si>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</si>
  <si>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</si>
  <si>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</si>
  <si>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</si>
  <si>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</si>
  <si>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</si>
  <si>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</si>
  <si>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</si>
  <si>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</si>
  <si>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</si>
  <si>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</si>
  <si>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</si>
  <si>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</si>
  <si>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</si>
  <si>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</si>
  <si>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</si>
  <si>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</si>
  <si>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</si>
  <si>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</si>
  <si>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</si>
  <si>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</si>
  <si>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</si>
  <si>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</si>
  <si>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</si>
  <si>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</si>
  <si>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</si>
  <si>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</si>
  <si>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</si>
  <si>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</si>
  <si>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</si>
  <si>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</si>
  <si>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</si>
  <si>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</si>
  <si>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</si>
  <si>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</si>
  <si>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</si>
  <si>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</si>
  <si>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</si>
  <si>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</si>
  <si>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</si>
  <si>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</si>
  <si>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</si>
  <si>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</si>
  <si>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</si>
  <si>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</si>
  <si>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</si>
  <si>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</si>
  <si>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</si>
  <si>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</si>
  <si>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</si>
  <si>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</si>
  <si>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</si>
  <si>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</si>
  <si>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</si>
  <si>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</si>
  <si>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</si>
  <si>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</si>
  <si>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</si>
  <si>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</si>
  <si>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</si>
  <si>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</si>
  <si>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</si>
  <si>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</si>
  <si>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</si>
  <si>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</si>
  <si>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</si>
  <si>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</si>
  <si>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</si>
  <si>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</si>
  <si>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</si>
  <si>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</si>
  <si>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</si>
  <si>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</si>
  <si>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</si>
  <si>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</si>
  <si>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</si>
  <si>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</si>
  <si>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</si>
  <si>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</si>
  <si>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</si>
  <si>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</si>
  <si>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</si>
  <si>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</si>
  <si>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</si>
  <si>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</si>
  <si>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</si>
  <si>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</si>
  <si>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</si>
  <si>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</si>
  <si>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</si>
  <si>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</si>
  <si>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</si>
  <si>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</si>
  <si>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</si>
  <si>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</si>
  <si>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</si>
  <si>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</si>
  <si>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</si>
  <si>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</si>
  <si>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</si>
  <si>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</si>
  <si>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</si>
  <si>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</si>
  <si>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</si>
  <si>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</si>
  <si>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</si>
  <si>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</si>
  <si>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</si>
  <si>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</si>
  <si>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</si>
  <si>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</si>
  <si>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</si>
  <si>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</si>
  <si>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</si>
  <si>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</si>
  <si>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</si>
  <si>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</si>
  <si>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</si>
  <si>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</si>
  <si>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</si>
  <si>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</si>
  <si>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</si>
  <si>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</si>
  <si>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</si>
  <si>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</si>
  <si>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</si>
  <si>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</si>
  <si>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</si>
  <si>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</si>
  <si>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</si>
  <si>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</si>
  <si>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</si>
  <si>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</si>
  <si>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</si>
  <si>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</si>
  <si>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</si>
  <si>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</si>
  <si>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</si>
  <si>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</si>
  <si>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</si>
  <si>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</si>
  <si>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</si>
  <si>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</si>
  <si>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</si>
  <si>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</si>
  <si>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</si>
  <si>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</si>
  <si>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</si>
  <si>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</si>
  <si>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</si>
  <si>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</si>
  <si>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</si>
  <si>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</si>
  <si>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</si>
  <si>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</si>
  <si>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</si>
  <si>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</si>
  <si>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</si>
  <si>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</si>
  <si>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</si>
  <si>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</si>
  <si>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</si>
  <si>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</si>
  <si>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</si>
  <si>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</si>
  <si>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</si>
  <si>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</si>
  <si>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</si>
  <si>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</si>
  <si>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</si>
  <si>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</si>
  <si>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</si>
  <si>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</si>
  <si>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</si>
  <si>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</si>
  <si>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</si>
  <si>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</si>
  <si>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</si>
  <si>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</si>
  <si>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</si>
  <si>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</si>
  <si>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</si>
  <si>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</si>
  <si>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</si>
  <si>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</si>
  <si>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</si>
  <si>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</si>
  <si>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</si>
  <si>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</si>
  <si>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</si>
  <si>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</si>
  <si>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</si>
  <si>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</si>
  <si>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</si>
  <si>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</si>
  <si>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</si>
  <si>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</si>
  <si>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</si>
  <si>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</si>
  <si>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</si>
  <si>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</si>
  <si>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</si>
  <si>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</si>
  <si>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</si>
  <si>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</si>
  <si>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</si>
  <si>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</si>
  <si>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</si>
  <si>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</si>
  <si>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</si>
  <si>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</si>
  <si>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</si>
  <si>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</si>
  <si>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</si>
  <si>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</si>
  <si>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</si>
  <si>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</si>
  <si>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</si>
  <si>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</si>
  <si>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</si>
  <si>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</si>
  <si>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</si>
  <si>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</si>
  <si>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</si>
  <si>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</si>
  <si>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</si>
  <si>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</si>
  <si>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</si>
  <si>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</si>
  <si>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</si>
  <si>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</si>
  <si>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</si>
  <si>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</si>
  <si>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</si>
  <si>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</si>
  <si>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</si>
  <si>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</si>
  <si>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</si>
  <si>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</si>
  <si>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</si>
  <si>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</si>
  <si>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</si>
  <si>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</si>
  <si>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</si>
  <si>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</si>
  <si>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</si>
  <si>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</si>
  <si>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</si>
  <si>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</si>
  <si>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</si>
  <si>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</si>
  <si>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</si>
  <si>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</si>
  <si>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</si>
  <si>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</si>
  <si>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</si>
  <si>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</si>
  <si>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</si>
  <si>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</si>
  <si>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</si>
  <si>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</si>
  <si>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</si>
  <si>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</si>
  <si>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</si>
  <si>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</si>
  <si>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</si>
  <si>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</si>
  <si>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</si>
  <si>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</si>
  <si>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</si>
  <si>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</si>
  <si>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</si>
  <si>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</si>
  <si>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</si>
  <si>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</si>
  <si>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</si>
  <si>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</si>
  <si>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</si>
  <si>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</si>
  <si>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</si>
  <si>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</si>
  <si>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</si>
  <si>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</si>
  <si>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</si>
  <si>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</si>
  <si>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</si>
  <si>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</si>
  <si>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</si>
  <si>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</si>
  <si>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</si>
  <si>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</si>
  <si>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</si>
  <si>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</si>
  <si>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</si>
  <si>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</si>
  <si>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</si>
  <si>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</si>
  <si>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</si>
  <si>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</si>
  <si>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</si>
  <si>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</si>
  <si>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</si>
  <si>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</si>
  <si>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</si>
  <si>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</si>
  <si>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</si>
  <si>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</si>
  <si>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</si>
  <si>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</si>
  <si>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</si>
  <si>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</si>
  <si>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</si>
  <si>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</si>
  <si>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</si>
  <si>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</si>
  <si>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</si>
  <si>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</si>
  <si>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</si>
  <si>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</si>
  <si>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</si>
  <si>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</si>
  <si>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</si>
  <si>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</si>
  <si>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</si>
  <si>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</si>
  <si>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</si>
  <si>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</si>
  <si>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</si>
  <si>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</si>
  <si>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</si>
  <si>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</si>
  <si>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</si>
  <si>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</si>
  <si>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</si>
  <si>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</si>
  <si>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</si>
  <si>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</si>
  <si>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</si>
  <si>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</si>
  <si>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</si>
  <si>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</si>
  <si>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</si>
  <si>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</si>
  <si>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</si>
  <si>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</si>
  <si>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</si>
  <si>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</si>
  <si>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</si>
  <si>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</si>
  <si>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</si>
  <si>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</si>
  <si>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</si>
  <si>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</si>
  <si>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</si>
  <si>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</si>
  <si>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</si>
  <si>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</si>
  <si>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</si>
  <si>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</si>
  <si>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</si>
  <si>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</si>
  <si>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</si>
  <si>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</si>
  <si>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</si>
  <si>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</si>
  <si>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</si>
  <si>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</si>
  <si>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</si>
  <si>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</si>
  <si>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</si>
  <si>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</si>
  <si>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</si>
  <si>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</si>
  <si>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</si>
  <si>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</si>
  <si>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</si>
  <si>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</si>
  <si>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</si>
  <si>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</si>
  <si>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</si>
  <si>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</si>
  <si>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</si>
  <si>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</si>
  <si>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</si>
  <si>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</si>
  <si>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</si>
  <si>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</si>
  <si>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</si>
  <si>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</si>
  <si>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</si>
  <si>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</si>
  <si>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</si>
  <si>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</si>
  <si>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</si>
  <si>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</si>
  <si>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</si>
  <si>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</si>
  <si>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</si>
  <si>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</si>
  <si>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</si>
  <si>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</si>
  <si>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</si>
  <si>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</si>
  <si>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</si>
  <si>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</si>
  <si>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</si>
  <si>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</si>
  <si>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</si>
  <si>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</si>
  <si>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</si>
  <si>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</si>
  <si>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</si>
  <si>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</si>
  <si>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</si>
  <si>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</si>
  <si>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</si>
  <si>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</si>
  <si>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</si>
  <si>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</si>
  <si>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</si>
  <si>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</si>
  <si>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</si>
  <si>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</si>
  <si>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</si>
  <si>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</si>
  <si>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</si>
  <si>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</si>
  <si>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</si>
  <si>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</si>
  <si>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</si>
  <si>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</si>
  <si>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</si>
  <si>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</si>
  <si>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</si>
  <si>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</si>
  <si>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</si>
  <si>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</si>
  <si>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</si>
  <si>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</si>
  <si>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</si>
  <si>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</si>
  <si>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</si>
  <si>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</si>
  <si>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</si>
  <si>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</si>
  <si>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</si>
  <si>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</si>
  <si>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</si>
  <si>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</si>
  <si>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</si>
  <si>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</si>
  <si>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</si>
  <si>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</si>
  <si>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</si>
  <si>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</si>
  <si>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</si>
  <si>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</si>
  <si>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</si>
  <si>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</si>
  <si>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</si>
  <si>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</si>
  <si>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</si>
  <si>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</si>
  <si>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</si>
  <si>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</si>
  <si>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</si>
  <si>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</si>
  <si>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</si>
  <si>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</si>
  <si>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</si>
  <si>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</si>
  <si>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</si>
  <si>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</si>
  <si>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</si>
  <si>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</si>
  <si>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</si>
  <si>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</si>
  <si>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</si>
  <si>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</si>
  <si>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</si>
  <si>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</si>
  <si>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</si>
  <si>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</si>
  <si>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</si>
  <si>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</si>
  <si>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</si>
  <si>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</si>
  <si>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</si>
  <si>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</si>
  <si>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</si>
  <si>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</si>
  <si>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</si>
  <si>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</si>
  <si>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</si>
  <si>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</si>
  <si>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</si>
  <si>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</si>
  <si>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</si>
  <si>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</si>
  <si>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</si>
  <si>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</si>
  <si>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</si>
  <si>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</si>
  <si>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</si>
  <si>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</si>
  <si>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</si>
  <si>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</si>
  <si>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</si>
  <si>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</si>
  <si>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</si>
  <si>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</si>
  <si>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</si>
  <si>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</si>
  <si>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</si>
  <si>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</si>
  <si>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</si>
  <si>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</si>
  <si>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</si>
  <si>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</si>
  <si>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</si>
  <si>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</si>
  <si>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</si>
  <si>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</si>
  <si>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</si>
  <si>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</si>
  <si>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</si>
  <si>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</si>
  <si>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</si>
  <si>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</si>
  <si>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</si>
  <si>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</si>
  <si>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</si>
  <si>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</si>
  <si>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</si>
  <si>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</si>
  <si>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</si>
  <si>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</si>
  <si>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</si>
  <si>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</si>
  <si>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</si>
  <si>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</si>
  <si>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</si>
  <si>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</si>
  <si>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</si>
  <si>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</si>
  <si>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</si>
  <si>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</si>
  <si>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</si>
  <si>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</si>
  <si>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</si>
  <si>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</si>
  <si>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</si>
  <si>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</si>
  <si>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</si>
  <si>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</si>
  <si>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</si>
  <si>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</si>
  <si>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</si>
  <si>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</si>
  <si>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</si>
  <si>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</si>
  <si>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</si>
  <si>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</si>
  <si>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</si>
  <si>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</si>
  <si>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</si>
  <si>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</si>
  <si>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</si>
  <si>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</si>
  <si>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</si>
  <si>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</si>
  <si>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</si>
  <si>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</si>
  <si>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</si>
  <si>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</si>
  <si>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</si>
  <si>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</si>
  <si>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</si>
  <si>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</si>
  <si>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</si>
  <si>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</si>
  <si>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</si>
  <si>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</si>
  <si>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</si>
  <si>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</si>
  <si>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</si>
  <si>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</si>
  <si>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</si>
  <si>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</si>
  <si>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</si>
  <si>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</si>
  <si>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</si>
  <si>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</si>
  <si>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</si>
  <si>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</si>
  <si>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</si>
  <si>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</si>
  <si>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</si>
  <si>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</si>
  <si>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</si>
  <si>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</si>
  <si>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</si>
  <si>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</si>
  <si>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</si>
  <si>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</si>
  <si>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</si>
  <si>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</si>
  <si>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</si>
  <si>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</si>
  <si>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</si>
  <si>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</si>
  <si>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</si>
  <si>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</si>
  <si>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</si>
  <si>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</si>
  <si>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</si>
  <si>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</si>
  <si>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</si>
  <si>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</si>
  <si>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</si>
  <si>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</si>
  <si>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</si>
  <si>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</si>
  <si>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</si>
  <si>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</si>
  <si>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</si>
  <si>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</si>
  <si>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</si>
  <si>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</si>
  <si>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</si>
  <si>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</si>
  <si>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</si>
  <si>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</si>
  <si>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</si>
  <si>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</si>
  <si>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</si>
  <si>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</si>
  <si>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</si>
  <si>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</si>
  <si>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</si>
  <si>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</si>
  <si>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</si>
  <si>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</si>
  <si>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</si>
  <si>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</si>
  <si>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</si>
  <si>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</si>
  <si>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</si>
  <si>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</si>
  <si>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</si>
  <si>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</si>
  <si>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</si>
  <si>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</si>
  <si>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</si>
  <si>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</si>
  <si>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</si>
  <si>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</si>
  <si>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</si>
  <si>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</si>
  <si>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</si>
  <si>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</si>
  <si>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</si>
  <si>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</si>
  <si>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</si>
  <si>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</si>
  <si>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</si>
  <si>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</si>
  <si>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</si>
  <si>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</si>
  <si>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</si>
  <si>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</si>
  <si>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</si>
  <si>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</si>
  <si>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</si>
  <si>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</si>
  <si>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</si>
  <si>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</si>
  <si>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</si>
  <si>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</si>
  <si>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</si>
  <si>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</si>
  <si>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</si>
  <si>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</si>
  <si>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</si>
  <si>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</si>
  <si>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</si>
  <si>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</si>
  <si>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</si>
  <si>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</si>
  <si>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</si>
  <si>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</si>
  <si>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</si>
  <si>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</si>
  <si>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</si>
  <si>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</si>
  <si>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</si>
  <si>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</si>
  <si>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</si>
  <si>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</si>
  <si>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</si>
  <si>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</si>
  <si>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</si>
  <si>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</si>
  <si>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</si>
  <si>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</si>
  <si>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</si>
  <si>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</si>
  <si>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</si>
  <si>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</si>
  <si>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</si>
  <si>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</si>
  <si>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</si>
  <si>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</si>
  <si>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</si>
  <si>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</si>
  <si>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</si>
  <si>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</si>
  <si>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</si>
  <si>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</si>
  <si>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</si>
  <si>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</si>
  <si>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</si>
  <si>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</si>
  <si>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</si>
  <si>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</si>
  <si>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</si>
  <si>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</si>
  <si>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</si>
  <si>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</si>
  <si>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</si>
  <si>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</si>
  <si>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</si>
  <si>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</si>
  <si>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</si>
  <si>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</si>
  <si>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</si>
  <si>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</si>
  <si>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</si>
  <si>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</si>
  <si>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</si>
  <si>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</si>
  <si>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</si>
  <si>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</si>
  <si>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</si>
  <si>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</si>
  <si>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</si>
  <si>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</si>
  <si>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</si>
  <si>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</si>
  <si>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</si>
  <si>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</si>
  <si>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</si>
  <si>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</si>
  <si>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</si>
  <si>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</si>
  <si>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</si>
  <si>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</si>
  <si>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</si>
  <si>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</si>
  <si>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</si>
  <si>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</si>
  <si>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</si>
  <si>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</si>
  <si>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</si>
  <si>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</si>
  <si>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</si>
  <si>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</si>
  <si>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</si>
  <si>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</si>
  <si>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</si>
  <si>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</si>
  <si>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</si>
  <si>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</si>
  <si>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</si>
  <si>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</si>
  <si>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</si>
  <si>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</si>
  <si>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</si>
  <si>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</si>
  <si>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</si>
  <si>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</si>
  <si>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</si>
  <si>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</si>
  <si>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</si>
  <si>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</si>
  <si>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</si>
  <si>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</si>
  <si>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</si>
  <si>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</si>
  <si>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</si>
  <si>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</si>
  <si>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</si>
  <si>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</si>
  <si>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</si>
  <si>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</si>
  <si>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</si>
  <si>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</si>
  <si>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</si>
  <si>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</si>
  <si>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</si>
  <si>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</si>
  <si>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</si>
  <si>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</si>
  <si>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</si>
  <si>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</si>
  <si>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</si>
  <si>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</si>
  <si>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</si>
  <si>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</si>
  <si>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</si>
  <si>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</si>
  <si>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</si>
  <si>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</si>
  <si>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</si>
  <si>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</si>
  <si>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</si>
  <si>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</si>
  <si>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</si>
  <si>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</si>
  <si>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</si>
  <si>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</si>
  <si>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</si>
  <si>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</si>
  <si>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</si>
  <si>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</si>
  <si>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</si>
  <si>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</si>
  <si>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</si>
  <si>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</si>
  <si>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</si>
  <si>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</si>
  <si>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</si>
  <si>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</si>
  <si>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</si>
  <si>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</si>
  <si>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</si>
  <si>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</si>
  <si>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</si>
  <si>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</si>
  <si>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</si>
  <si>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</si>
  <si>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</si>
  <si>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</si>
  <si>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</si>
  <si>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</si>
  <si>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</si>
  <si>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</si>
  <si>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</si>
  <si>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</si>
  <si>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</si>
  <si>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</si>
  <si>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</si>
  <si>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</si>
  <si>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</si>
  <si>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</si>
  <si>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</si>
  <si>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</si>
  <si>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</si>
  <si>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</si>
  <si>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</si>
  <si>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</si>
  <si>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</si>
  <si>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</si>
  <si>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</si>
  <si>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</si>
  <si>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</si>
  <si>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</si>
  <si>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</si>
  <si>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</si>
  <si>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</si>
  <si>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</si>
  <si>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</si>
  <si>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</si>
  <si>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</si>
  <si>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</si>
  <si>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</si>
  <si>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</si>
  <si>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</si>
  <si>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</si>
  <si>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</si>
  <si>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</si>
  <si>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</si>
  <si>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</si>
  <si>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</si>
  <si>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</si>
  <si>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</si>
  <si>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</si>
  <si>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</si>
  <si>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</si>
  <si>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</si>
  <si>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</si>
  <si>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</si>
  <si>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</si>
  <si>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</si>
  <si>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</si>
  <si>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</si>
  <si>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</si>
  <si>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</si>
  <si>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</si>
  <si>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</si>
  <si>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</si>
  <si>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</si>
  <si>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</si>
  <si>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</si>
  <si>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</si>
  <si>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</si>
  <si>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</si>
  <si>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</si>
  <si>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</si>
  <si>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</si>
  <si>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</si>
  <si>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</si>
  <si>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</si>
  <si>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</si>
  <si>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</si>
  <si>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</si>
  <si>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</si>
  <si>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</si>
  <si>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</si>
  <si>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</si>
  <si>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</si>
  <si>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</si>
  <si>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</si>
  <si>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</si>
  <si>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</si>
  <si>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</si>
  <si>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</si>
  <si>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</si>
  <si>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</si>
  <si>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</si>
  <si>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</si>
  <si>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</si>
  <si>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</si>
  <si>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</si>
  <si>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</si>
  <si>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</si>
  <si>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</si>
  <si>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</si>
  <si>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</si>
  <si>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</si>
  <si>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</si>
  <si>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</si>
  <si>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</si>
  <si>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</si>
  <si>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</si>
  <si>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</si>
  <si>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</si>
  <si>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</si>
  <si>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</si>
  <si>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</si>
  <si>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</si>
  <si>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</si>
  <si>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</si>
  <si>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</si>
  <si>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</si>
  <si>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</si>
  <si>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</si>
  <si>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</si>
  <si>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</si>
  <si>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</si>
  <si>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</si>
  <si>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</si>
  <si>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</si>
  <si>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</si>
  <si>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</si>
  <si>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</si>
  <si>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</si>
  <si>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</si>
  <si>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</si>
  <si>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</si>
  <si>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</si>
  <si>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</si>
  <si>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</si>
  <si>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</si>
  <si>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</si>
  <si>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</si>
  <si>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</si>
  <si>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</si>
  <si>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</si>
  <si>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</si>
  <si>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</si>
  <si>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</si>
  <si>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</si>
  <si>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</si>
  <si>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</si>
  <si>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</si>
  <si>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</si>
  <si>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</si>
  <si>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</si>
  <si>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</si>
  <si>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</si>
  <si>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</si>
  <si>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</si>
  <si>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</si>
  <si>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</si>
  <si>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</si>
  <si>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</si>
  <si>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</si>
  <si>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</si>
  <si>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</si>
  <si>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</si>
  <si>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</si>
  <si>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</si>
  <si>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</si>
  <si>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</si>
  <si>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</si>
  <si>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</si>
  <si>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</si>
  <si>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</si>
  <si>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</si>
  <si>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</si>
  <si>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</si>
  <si>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</si>
  <si>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</si>
  <si>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</si>
  <si>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</si>
  <si>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</si>
  <si>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</si>
  <si>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</si>
  <si>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</si>
  <si>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</si>
  <si>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</si>
  <si>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</si>
  <si>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</si>
  <si>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</si>
  <si>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</si>
  <si>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</si>
  <si>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</si>
  <si>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</si>
  <si>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</si>
  <si>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</si>
  <si>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</si>
  <si>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</si>
  <si>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</si>
  <si>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</si>
  <si>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</si>
  <si>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</si>
  <si>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</si>
  <si>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</si>
  <si>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</si>
  <si>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</si>
  <si>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</si>
  <si>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</si>
  <si>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</si>
  <si>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</si>
  <si>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</si>
  <si>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</si>
  <si>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</si>
  <si>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</si>
  <si>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</si>
  <si>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</si>
  <si>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</si>
  <si>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</si>
  <si>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</si>
  <si>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</si>
  <si>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</si>
  <si>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</si>
  <si>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</si>
  <si>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</si>
  <si>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</si>
  <si>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</si>
  <si>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</si>
  <si>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</si>
  <si>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</si>
  <si>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</si>
  <si>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</si>
  <si>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</si>
  <si>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</si>
  <si>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</si>
  <si>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</si>
  <si>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</si>
  <si>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</si>
  <si>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</si>
  <si>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</si>
  <si>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</si>
  <si>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</si>
  <si>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</si>
  <si>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</si>
  <si>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</si>
  <si>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</si>
  <si>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</si>
  <si>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</si>
  <si>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</si>
  <si>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</si>
  <si>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</si>
  <si>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</si>
  <si>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</si>
  <si>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</si>
  <si>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</si>
  <si>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</si>
  <si>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</si>
  <si>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</si>
  <si>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</si>
  <si>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</si>
  <si>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</si>
  <si>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</si>
  <si>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</si>
  <si>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</si>
  <si>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</si>
  <si>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</si>
  <si>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</si>
  <si>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</si>
  <si>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</si>
  <si>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</si>
  <si>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</si>
  <si>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</si>
  <si>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</si>
  <si>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</si>
  <si>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</si>
  <si>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</si>
  <si>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</si>
  <si>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</si>
  <si>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</si>
  <si>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</si>
  <si>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</si>
  <si>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</si>
  <si>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</si>
  <si>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</si>
  <si>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</si>
  <si>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</si>
  <si>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</si>
  <si>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</si>
  <si>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</si>
  <si>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</si>
  <si>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</si>
  <si>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</si>
  <si>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</si>
  <si>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</si>
  <si>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</si>
  <si>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</si>
  <si>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</si>
  <si>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</si>
  <si>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</si>
  <si>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</si>
  <si>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</si>
  <si>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</si>
  <si>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</si>
  <si>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</si>
  <si>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</si>
  <si>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</si>
  <si>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</si>
  <si>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</si>
  <si>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</si>
  <si>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</si>
  <si>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</si>
  <si>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</si>
  <si>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</si>
  <si>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</si>
  <si>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</si>
  <si>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</si>
  <si>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</si>
  <si>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</si>
  <si>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</si>
  <si>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</si>
  <si>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</si>
  <si>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</si>
  <si>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</si>
  <si>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</si>
  <si>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</si>
  <si>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</si>
  <si>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</si>
  <si>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</si>
  <si>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</si>
  <si>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</si>
  <si>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</si>
  <si>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</si>
  <si>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</si>
  <si>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</si>
  <si>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</si>
  <si>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</si>
  <si>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</si>
  <si>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</si>
  <si>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</si>
  <si>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</si>
  <si>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</si>
  <si>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</si>
  <si>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</si>
  <si>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</si>
  <si>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</si>
  <si>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</si>
  <si>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</si>
  <si>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</si>
  <si>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</si>
  <si>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</si>
  <si>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</si>
  <si>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</si>
  <si>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</si>
  <si>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</si>
  <si>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</si>
  <si>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</si>
  <si>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</si>
  <si>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</si>
  <si>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</si>
  <si>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</si>
  <si>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</si>
  <si>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</si>
  <si>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</si>
  <si>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</si>
  <si>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</si>
  <si>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</si>
  <si>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</si>
  <si>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</si>
  <si>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</si>
  <si>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</si>
  <si>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</si>
  <si>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</si>
  <si>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</si>
  <si>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</si>
  <si>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</si>
  <si>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</si>
  <si>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</si>
  <si>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</si>
  <si>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</si>
  <si>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</si>
  <si>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</si>
  <si>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</si>
  <si>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</si>
  <si>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</si>
  <si>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</si>
  <si>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</si>
  <si>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</si>
  <si>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</si>
  <si>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</si>
  <si>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</si>
  <si>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</si>
  <si>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</si>
  <si>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</si>
  <si>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</si>
  <si>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</si>
  <si>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</si>
  <si>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</si>
  <si>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</si>
  <si>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</si>
  <si>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</si>
  <si>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</si>
  <si>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</si>
  <si>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</si>
  <si>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</si>
  <si>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</si>
  <si>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</si>
  <si>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</si>
  <si>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</si>
  <si>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</si>
  <si>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</si>
  <si>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</si>
  <si>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</si>
  <si>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</si>
  <si>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</si>
  <si>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</si>
  <si>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</si>
  <si>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</si>
  <si>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</si>
  <si>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</si>
  <si>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</si>
  <si>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</si>
  <si>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</si>
  <si>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</si>
  <si>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</si>
  <si>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</si>
  <si>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</si>
  <si>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</si>
  <si>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</si>
  <si>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</si>
  <si>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</si>
  <si>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</si>
  <si>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</si>
  <si>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</si>
  <si>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</si>
  <si>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</si>
  <si>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</si>
  <si>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</si>
  <si>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</si>
  <si>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</si>
  <si>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</si>
  <si>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</si>
  <si>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</si>
  <si>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</si>
  <si>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</si>
  <si>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</si>
  <si>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</si>
  <si>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</si>
  <si>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</si>
  <si>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</si>
  <si>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</si>
  <si>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</si>
  <si>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</si>
  <si>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</si>
  <si>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</si>
  <si>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</si>
  <si>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</si>
  <si>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</si>
  <si>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</si>
  <si>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</si>
  <si>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</si>
  <si>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</si>
  <si>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</si>
  <si>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</si>
  <si>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</si>
  <si>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</si>
  <si>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</si>
  <si>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</si>
  <si>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</si>
  <si>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</si>
  <si>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</si>
  <si>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</si>
  <si>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</si>
  <si>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</si>
  <si>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</si>
  <si>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</si>
  <si>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</si>
  <si>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</si>
  <si>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</si>
  <si>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</si>
  <si>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</si>
  <si>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</si>
  <si>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</si>
  <si>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</si>
  <si>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</si>
  <si>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</si>
  <si>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</si>
  <si>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</si>
  <si>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</si>
  <si>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</si>
  <si>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</si>
  <si>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</si>
  <si>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</si>
  <si>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</si>
  <si>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</si>
  <si>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</si>
  <si>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</si>
  <si>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</si>
  <si>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</si>
  <si>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</si>
  <si>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</si>
  <si>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</si>
  <si>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</si>
  <si>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</si>
  <si>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</si>
  <si>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</si>
  <si>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</si>
  <si>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</si>
  <si>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</si>
  <si>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</si>
  <si>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</si>
  <si>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</si>
  <si>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</si>
  <si>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</si>
  <si>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</si>
  <si>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</si>
  <si>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</si>
  <si>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</si>
  <si>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</si>
  <si>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</si>
  <si>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</si>
  <si>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</si>
  <si>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</si>
  <si>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</si>
  <si>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</si>
  <si>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</si>
  <si>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</si>
  <si>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</si>
  <si>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</si>
  <si>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</si>
  <si>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</si>
  <si>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</si>
  <si>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</si>
  <si>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</si>
  <si>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</si>
  <si>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</si>
  <si>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</si>
  <si>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</si>
  <si>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</si>
  <si>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</si>
  <si>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</si>
  <si>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</si>
  <si>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</si>
  <si>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</si>
  <si>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</si>
  <si>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</si>
  <si>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</si>
  <si>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</si>
  <si>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</si>
  <si>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</si>
  <si>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</si>
  <si>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</si>
  <si>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</si>
  <si>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</si>
  <si>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</si>
  <si>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</si>
  <si>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</si>
  <si>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</si>
  <si>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</si>
  <si>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</si>
  <si>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</si>
  <si>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</si>
  <si>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</si>
  <si>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</si>
  <si>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</si>
  <si>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</si>
  <si>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</si>
  <si>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</si>
  <si>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</si>
  <si>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</si>
  <si>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</si>
  <si>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</si>
  <si>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</si>
  <si>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</si>
  <si>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</si>
  <si>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</si>
  <si>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</si>
  <si>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</si>
  <si>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</si>
  <si>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</si>
  <si>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</si>
  <si>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</si>
  <si>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</si>
  <si>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</si>
  <si>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</si>
  <si>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</si>
  <si>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</si>
  <si>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</si>
  <si>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</si>
  <si>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</si>
  <si>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</si>
  <si>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</si>
  <si>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</si>
  <si>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</si>
  <si>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</si>
  <si>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</si>
  <si>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</si>
  <si>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</si>
  <si>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</si>
  <si>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</si>
  <si>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</si>
  <si>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</si>
  <si>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</si>
  <si>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</si>
  <si>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</si>
  <si>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</si>
  <si>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</si>
  <si>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</si>
  <si>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</si>
  <si>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</si>
  <si>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</si>
  <si>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</si>
  <si>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</si>
  <si>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</si>
  <si>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</si>
  <si>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</si>
  <si>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</si>
  <si>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</si>
  <si>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</si>
  <si>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</si>
  <si>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</si>
  <si>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</si>
  <si>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</si>
  <si>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</si>
  <si>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</si>
  <si>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</si>
  <si>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</si>
  <si>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</si>
  <si>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</si>
  <si>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</si>
  <si>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</si>
  <si>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</si>
  <si>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</si>
  <si>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</si>
  <si>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</si>
  <si>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</si>
  <si>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</si>
  <si>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</si>
  <si>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</si>
  <si>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</si>
  <si>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</si>
  <si>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</si>
  <si>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</si>
  <si>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</si>
  <si>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</si>
  <si>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</si>
  <si>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</si>
  <si>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</si>
  <si>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</si>
  <si>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</si>
  <si>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</si>
  <si>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</si>
  <si>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</si>
  <si>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</si>
  <si>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</si>
  <si>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</si>
  <si>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</si>
  <si>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</si>
  <si>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</si>
  <si>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</si>
  <si>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</si>
  <si>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</si>
  <si>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</si>
  <si>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</si>
  <si>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</si>
  <si>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</si>
  <si>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</si>
  <si>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</si>
  <si>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</si>
  <si>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</si>
  <si>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</si>
  <si>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</si>
  <si>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</si>
  <si>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</si>
  <si>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</si>
  <si>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</si>
  <si>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</si>
  <si>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</si>
  <si>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</si>
  <si>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</si>
  <si>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</si>
  <si>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</si>
  <si>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</si>
  <si>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</si>
  <si>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</si>
  <si>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</si>
  <si>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</si>
  <si>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</si>
  <si>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</si>
  <si>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</si>
  <si>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</si>
  <si>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</si>
  <si>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</si>
  <si>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</si>
  <si>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</si>
  <si>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</si>
  <si>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</si>
  <si>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</si>
  <si>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</si>
  <si>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</si>
  <si>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</si>
  <si>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</si>
  <si>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</si>
  <si>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</si>
  <si>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</si>
  <si>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</si>
  <si>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</si>
  <si>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</si>
  <si>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</si>
  <si>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</si>
  <si>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</si>
  <si>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</si>
  <si>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</si>
  <si>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</si>
  <si>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</si>
  <si>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</si>
  <si>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</si>
  <si>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</si>
  <si>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</si>
  <si>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</si>
  <si>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</si>
  <si>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</si>
  <si>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</si>
  <si>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</si>
  <si>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</si>
  <si>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</si>
  <si>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</si>
  <si>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</si>
  <si>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</si>
  <si>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</si>
  <si>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</si>
  <si>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</si>
  <si>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</si>
  <si>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</si>
  <si>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</si>
  <si>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</si>
  <si>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</si>
  <si>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</si>
  <si>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</si>
  <si>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</si>
  <si>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</si>
  <si>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</si>
  <si>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</si>
  <si>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</si>
  <si>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</si>
  <si>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</si>
  <si>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</si>
  <si>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</si>
  <si>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</si>
  <si>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</si>
  <si>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</si>
  <si>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</si>
  <si>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</si>
  <si>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</si>
  <si>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</si>
  <si>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</si>
  <si>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</si>
  <si>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</si>
  <si>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</si>
  <si>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</si>
  <si>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</si>
  <si>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</si>
  <si>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</si>
  <si>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</si>
  <si>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</si>
  <si>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</si>
  <si>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</si>
  <si>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</si>
  <si>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</si>
  <si>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</si>
  <si>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</si>
  <si>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</si>
  <si>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</si>
  <si>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</si>
  <si>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</si>
  <si>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</si>
  <si>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</si>
  <si>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</si>
  <si>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</si>
  <si>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</si>
  <si>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</si>
  <si>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</si>
  <si>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</si>
  <si>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</si>
  <si>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</si>
  <si>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</si>
  <si>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</si>
  <si>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</si>
  <si>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</si>
  <si>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</si>
  <si>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</si>
  <si>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</si>
  <si>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</si>
  <si>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</si>
  <si>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</si>
  <si>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</si>
  <si>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</si>
  <si>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</si>
  <si>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</si>
  <si>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</si>
  <si>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</si>
  <si>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</si>
  <si>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</si>
  <si>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</si>
  <si>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</si>
  <si>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</si>
  <si>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</si>
  <si>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</si>
  <si>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</si>
  <si>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</si>
  <si>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</si>
  <si>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</si>
  <si>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</si>
  <si>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</si>
  <si>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</si>
  <si>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</si>
  <si>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</si>
  <si>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</si>
  <si>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</si>
  <si>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</si>
  <si>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</si>
  <si>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</si>
  <si>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</si>
  <si>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</si>
  <si>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</si>
  <si>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</si>
  <si>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</si>
  <si>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</si>
  <si>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</si>
  <si>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</si>
  <si>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</si>
  <si>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</si>
  <si>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</si>
  <si>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</si>
  <si>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</si>
  <si>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</si>
  <si>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</si>
  <si>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</si>
  <si>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</si>
  <si>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</si>
  <si>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</si>
  <si>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</si>
  <si>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</si>
  <si>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</si>
  <si>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</si>
  <si>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</si>
  <si>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</si>
  <si>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</si>
  <si>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</si>
  <si>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</si>
  <si>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</si>
  <si>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</si>
  <si>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</si>
  <si>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</si>
  <si>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</si>
  <si>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</si>
  <si>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</si>
  <si>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</si>
  <si>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</si>
  <si>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</si>
  <si>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</si>
  <si>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</si>
  <si>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</si>
  <si>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</si>
  <si>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</si>
  <si>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</si>
  <si>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</si>
  <si>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</si>
  <si>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</si>
  <si>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</si>
  <si>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</si>
  <si>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</si>
  <si>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</si>
  <si>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</si>
  <si>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</si>
  <si>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</si>
  <si>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</si>
  <si>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</si>
  <si>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</si>
  <si>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</si>
  <si>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</si>
  <si>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</si>
  <si>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</si>
  <si>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</si>
  <si>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</si>
  <si>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</si>
  <si>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</si>
  <si>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</si>
  <si>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</si>
  <si>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</si>
  <si>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</si>
  <si>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</si>
  <si>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</si>
  <si>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</si>
  <si>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</si>
  <si>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</si>
  <si>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</si>
  <si>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</si>
  <si>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</si>
  <si>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</si>
  <si>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</si>
  <si>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</si>
  <si>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</si>
  <si>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</si>
  <si>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</si>
  <si>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</si>
  <si>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</si>
  <si>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</si>
  <si>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</si>
  <si>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</si>
  <si>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</si>
  <si>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</si>
  <si>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</si>
  <si>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</si>
  <si>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</si>
  <si>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</si>
  <si>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</si>
  <si>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</si>
  <si>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</si>
  <si>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</si>
  <si>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</si>
  <si>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</si>
  <si>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</si>
  <si>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</si>
  <si>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</si>
  <si>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</si>
  <si>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</si>
  <si>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</si>
  <si>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</si>
  <si>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</si>
  <si>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</si>
  <si>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</si>
  <si>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</si>
  <si>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</si>
  <si>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</si>
  <si>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</si>
  <si>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</si>
  <si>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</si>
  <si>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</si>
  <si>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</si>
  <si>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</si>
  <si>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</si>
  <si>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</si>
  <si>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</si>
  <si>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</si>
  <si>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</si>
  <si>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</si>
  <si>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</si>
  <si>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</si>
  <si>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</si>
  <si>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</si>
  <si>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</si>
  <si>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</si>
  <si>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</si>
  <si>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</si>
  <si>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</si>
  <si>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</si>
  <si>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</si>
  <si>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</si>
  <si>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</si>
  <si>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</si>
  <si>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</si>
  <si>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</si>
  <si>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</si>
  <si>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</si>
  <si>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</si>
  <si>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</si>
  <si>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</si>
  <si>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</si>
  <si>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</si>
  <si>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</si>
  <si>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</si>
  <si>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</si>
  <si>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</si>
  <si>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</si>
  <si>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</si>
  <si>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</si>
  <si>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</si>
  <si>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</si>
  <si>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</si>
  <si>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</si>
  <si>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</si>
  <si>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</si>
  <si>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</si>
  <si>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</si>
  <si>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</si>
  <si>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</si>
  <si>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</si>
  <si>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</si>
  <si>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</si>
  <si>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</si>
  <si>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</si>
  <si>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</si>
  <si>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</si>
  <si>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</si>
  <si>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</si>
  <si>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</si>
  <si>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</si>
  <si>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</si>
  <si>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</si>
  <si>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</si>
  <si>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</si>
  <si>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</si>
  <si>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</si>
  <si>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</si>
  <si>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</si>
  <si>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</si>
  <si>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</si>
  <si>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</si>
  <si>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</si>
  <si>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</si>
  <si>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</si>
  <si>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</si>
  <si>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</si>
  <si>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</si>
  <si>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</si>
  <si>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</si>
  <si>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</si>
  <si>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</si>
  <si>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</si>
  <si>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</si>
  <si>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</si>
  <si>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</si>
  <si>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</si>
  <si>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</si>
  <si>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</si>
  <si>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</si>
  <si>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</si>
  <si>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</si>
  <si>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</si>
  <si>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</si>
  <si>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</si>
  <si>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</si>
  <si>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</si>
  <si>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</si>
  <si>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</si>
  <si>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</si>
  <si>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</si>
  <si>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</si>
  <si>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</si>
  <si>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</si>
  <si>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</si>
  <si>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</si>
  <si>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</si>
  <si>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</si>
  <si>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</si>
  <si>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</si>
  <si>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</si>
  <si>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</si>
  <si>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</si>
  <si>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</si>
  <si>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</si>
  <si>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</si>
  <si>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</si>
  <si>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</si>
  <si>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</si>
  <si>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</si>
  <si>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</si>
  <si>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</si>
  <si>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</si>
  <si>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</si>
  <si>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</si>
  <si>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</si>
  <si>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</si>
  <si>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</si>
  <si>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</si>
  <si>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</si>
  <si>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</si>
  <si>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</si>
  <si>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</si>
  <si>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</si>
  <si>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</si>
  <si>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</si>
  <si>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</si>
  <si>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</si>
  <si>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</si>
  <si>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</si>
  <si>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</si>
  <si>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</si>
  <si>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</si>
  <si>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</si>
  <si>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</si>
  <si>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</si>
  <si>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</si>
  <si>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</si>
  <si>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</si>
  <si>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</si>
  <si>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</si>
  <si>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</si>
  <si>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</si>
  <si>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</si>
  <si>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</si>
  <si>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</si>
  <si>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</si>
  <si>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</si>
  <si>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</si>
  <si>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</si>
  <si>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</si>
  <si>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</si>
  <si>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</si>
  <si>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</si>
  <si>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</si>
  <si>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</si>
  <si>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</si>
  <si>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</si>
  <si>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</si>
  <si>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</si>
  <si>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</si>
  <si>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</si>
  <si>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</si>
  <si>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</si>
  <si>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</si>
  <si>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</si>
  <si>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</si>
  <si>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</si>
  <si>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</si>
  <si>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</si>
  <si>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</si>
  <si>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</si>
  <si>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</si>
  <si>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</si>
  <si>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</si>
  <si>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</si>
  <si>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</si>
  <si>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</si>
  <si>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</si>
  <si>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</si>
  <si>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</si>
  <si>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</si>
  <si>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</si>
  <si>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</si>
  <si>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</si>
  <si>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</si>
  <si>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</si>
  <si>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</si>
  <si>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</si>
  <si>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</si>
  <si>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</si>
  <si>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</si>
  <si>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</si>
  <si>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</si>
  <si>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</si>
  <si>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</si>
  <si>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</si>
  <si>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</si>
  <si>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</si>
  <si>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</si>
  <si>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</si>
  <si>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</si>
  <si>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</si>
  <si>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</si>
  <si>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</si>
  <si>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</si>
  <si>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</si>
  <si>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</si>
  <si>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</si>
  <si>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</si>
  <si>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</si>
  <si>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</si>
  <si>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</si>
  <si>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</si>
  <si>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</si>
  <si>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</si>
  <si>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</si>
  <si>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</si>
  <si>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</si>
  <si>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</si>
  <si>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</si>
  <si>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</si>
  <si>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</si>
  <si>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</si>
  <si>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</si>
  <si>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</si>
  <si>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</si>
  <si>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</si>
  <si>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</si>
  <si>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</si>
  <si>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</si>
  <si>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</si>
  <si>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</si>
  <si>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</si>
  <si>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</si>
  <si>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</si>
  <si>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</si>
  <si>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</si>
  <si>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</si>
  <si>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</si>
  <si>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</si>
  <si>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</si>
  <si>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</si>
  <si>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</si>
  <si>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</si>
  <si>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</si>
  <si>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</si>
  <si>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</si>
  <si>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</si>
  <si>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</si>
  <si>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</si>
  <si>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</si>
  <si>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</si>
  <si>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</si>
  <si>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</si>
  <si>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</si>
  <si>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</si>
  <si>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</si>
  <si>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</si>
  <si>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</si>
  <si>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</si>
  <si>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</si>
  <si>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</si>
  <si>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</si>
  <si>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</si>
  <si>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</si>
  <si>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</si>
  <si>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</si>
  <si>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</si>
  <si>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</si>
  <si>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</si>
  <si>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</si>
  <si>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</si>
  <si>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</si>
  <si>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</si>
  <si>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</si>
  <si>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</si>
  <si>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</si>
  <si>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</si>
  <si>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</si>
  <si>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</si>
  <si>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</si>
  <si>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</si>
  <si>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</si>
  <si>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</si>
  <si>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</si>
  <si>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</si>
  <si>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</si>
  <si>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</si>
  <si>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</si>
  <si>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</si>
  <si>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</si>
  <si>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</si>
  <si>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</si>
  <si>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</si>
  <si>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</si>
  <si>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</si>
  <si>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</si>
  <si>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</si>
  <si>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</si>
  <si>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</si>
  <si>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</si>
  <si>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</si>
  <si>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</si>
  <si>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</si>
  <si>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</si>
  <si>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</si>
  <si>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</si>
  <si>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</si>
  <si>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</si>
  <si>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</si>
  <si>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</si>
  <si>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</si>
  <si>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</si>
  <si>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</si>
  <si>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</si>
  <si>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</si>
  <si>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</si>
  <si>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</si>
  <si>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</si>
  <si>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</si>
  <si>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</si>
  <si>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</si>
  <si>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</si>
  <si>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</si>
  <si>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</si>
  <si>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</si>
  <si>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</si>
  <si>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</si>
  <si>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</si>
  <si>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</si>
  <si>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</si>
  <si>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</si>
  <si>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</si>
  <si>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</si>
  <si>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</si>
  <si>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</si>
  <si>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</si>
  <si>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</si>
  <si>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</si>
  <si>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</si>
  <si>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</si>
  <si>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</si>
  <si>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</si>
  <si>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</si>
  <si>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</si>
  <si>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</si>
  <si>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</si>
  <si>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</si>
  <si>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</si>
  <si>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</si>
  <si>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</si>
  <si>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</si>
  <si>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</si>
  <si>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</si>
  <si>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</si>
  <si>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</si>
  <si>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</si>
  <si>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</si>
  <si>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</si>
  <si>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</si>
  <si>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</si>
  <si>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</si>
  <si>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</si>
  <si>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</si>
  <si>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</si>
  <si>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</si>
  <si>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</si>
  <si>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</si>
  <si>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</si>
  <si>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</si>
  <si>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</si>
  <si>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</si>
  <si>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</si>
  <si>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</si>
  <si>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</si>
  <si>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</si>
  <si>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</si>
  <si>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</si>
  <si>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</si>
  <si>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</si>
  <si>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</si>
  <si>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</si>
  <si>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</si>
  <si>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</si>
  <si>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</si>
  <si>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</si>
  <si>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</si>
  <si>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</si>
  <si>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</si>
  <si>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</si>
  <si>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</si>
  <si>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</si>
  <si>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</si>
  <si>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</si>
  <si>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</si>
  <si>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</si>
  <si>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</si>
  <si>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</si>
  <si>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</si>
  <si>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</si>
  <si>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</si>
  <si>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</si>
  <si>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</si>
  <si>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</si>
  <si>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</si>
  <si>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</si>
  <si>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</si>
  <si>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</si>
  <si>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</si>
  <si>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</si>
  <si>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</si>
  <si>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</si>
  <si>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</si>
  <si>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</si>
  <si>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</si>
  <si>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</si>
  <si>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</si>
  <si>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</si>
  <si>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</si>
  <si>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</si>
  <si>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</si>
  <si>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</si>
  <si>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</si>
  <si>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</si>
  <si>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</si>
  <si>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</si>
  <si>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</si>
  <si>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</si>
  <si>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</si>
  <si>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</si>
  <si>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</si>
  <si>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</si>
  <si>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</si>
  <si>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</si>
  <si>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</si>
  <si>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</si>
  <si>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</si>
  <si>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</si>
  <si>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</si>
  <si>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</si>
  <si>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</si>
  <si>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</si>
  <si>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</si>
  <si>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</si>
  <si>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</si>
  <si>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</si>
  <si>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</si>
  <si>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</si>
  <si>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</si>
  <si>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</si>
  <si>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</si>
  <si>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</si>
  <si>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</si>
  <si>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</si>
  <si>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</si>
  <si>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</si>
  <si>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</si>
  <si>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</si>
  <si>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</si>
  <si>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</si>
  <si>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</si>
  <si>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</si>
  <si>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</si>
  <si>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</si>
  <si>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</si>
  <si>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</si>
  <si>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</si>
  <si>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</si>
  <si>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</si>
  <si>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</si>
  <si>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</si>
  <si>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</si>
  <si>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</si>
  <si>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</si>
  <si>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</si>
  <si>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</si>
  <si>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</si>
  <si>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</si>
  <si>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</si>
  <si>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</si>
  <si>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</si>
  <si>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</si>
  <si>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</si>
  <si>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</si>
  <si>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</si>
  <si>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</si>
  <si>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</si>
  <si>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</si>
  <si>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</si>
  <si>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</si>
  <si>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</si>
  <si>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</si>
  <si>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</si>
  <si>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</si>
  <si>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</si>
  <si>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</si>
  <si>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</si>
  <si>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</si>
  <si>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</si>
  <si>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</si>
  <si>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</si>
  <si>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</si>
  <si>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</si>
  <si>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</si>
  <si>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</si>
  <si>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</si>
  <si>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</si>
  <si>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</si>
  <si>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</si>
  <si>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</si>
  <si>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</si>
  <si>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</si>
  <si>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</si>
  <si>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</si>
  <si>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</si>
  <si>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</si>
  <si>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</si>
  <si>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</si>
  <si>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</si>
  <si>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</si>
  <si>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</si>
  <si>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</si>
  <si>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</si>
  <si>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</si>
  <si>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</si>
  <si>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</si>
  <si>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</si>
  <si>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</si>
  <si>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</si>
  <si>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</si>
  <si>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</si>
  <si>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</si>
  <si>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</si>
  <si>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</si>
  <si>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</si>
  <si>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</si>
  <si>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</si>
  <si>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</si>
  <si>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</si>
  <si>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</si>
  <si>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</si>
  <si>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</si>
  <si>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</si>
  <si>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</si>
  <si>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</si>
  <si>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</si>
  <si>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</si>
  <si>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</si>
  <si>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</si>
  <si>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</si>
  <si>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</si>
  <si>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</si>
  <si>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</si>
  <si>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</si>
  <si>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</si>
  <si>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</si>
  <si>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</si>
  <si>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</si>
  <si>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</si>
  <si>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</si>
  <si>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</si>
  <si>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</si>
  <si>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</si>
  <si>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</si>
  <si>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</si>
  <si>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</si>
  <si>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</si>
  <si>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</si>
  <si>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</si>
  <si>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</si>
  <si>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</si>
  <si>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</si>
  <si>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</si>
  <si>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</si>
  <si>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</si>
  <si>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</si>
  <si>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</si>
  <si>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</si>
  <si>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</si>
  <si>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</si>
  <si>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</si>
  <si>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</si>
  <si>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</si>
  <si>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</si>
  <si>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</si>
  <si>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</si>
  <si>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</si>
  <si>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</si>
  <si>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</si>
  <si>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</si>
  <si>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</si>
  <si>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</si>
  <si>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</si>
  <si>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</si>
  <si>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</si>
  <si>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</si>
  <si>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</si>
  <si>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</si>
  <si>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</si>
  <si>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</si>
  <si>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</si>
  <si>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</si>
  <si>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</si>
  <si>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</si>
  <si>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</si>
  <si>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</si>
  <si>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</si>
  <si>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</si>
  <si>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</si>
  <si>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</si>
  <si>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</si>
  <si>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</si>
  <si>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</si>
  <si>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</si>
  <si>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</si>
  <si>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</si>
  <si>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</si>
  <si>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</si>
  <si>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</si>
  <si>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</si>
  <si>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</si>
  <si>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</si>
  <si>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</si>
  <si>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</si>
  <si>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</si>
  <si>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</si>
  <si>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</si>
  <si>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</si>
  <si>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</si>
  <si>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</si>
  <si>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</si>
  <si>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</si>
  <si>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</si>
  <si>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</si>
  <si>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</si>
  <si>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</si>
  <si>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</si>
  <si>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</si>
  <si>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</si>
  <si>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</si>
  <si>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</si>
  <si>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</si>
  <si>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</si>
  <si>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</si>
  <si>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</si>
  <si>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</si>
  <si>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</si>
  <si>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</si>
  <si>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</si>
  <si>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</si>
  <si>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</si>
  <si>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</si>
  <si>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</si>
  <si>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</si>
  <si>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</si>
  <si>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</si>
  <si>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</si>
  <si>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</si>
  <si>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</si>
  <si>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</si>
  <si>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</si>
  <si>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</si>
  <si>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</si>
  <si>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</si>
  <si>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</si>
  <si>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</si>
  <si>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</si>
  <si>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</si>
  <si>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</si>
  <si>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</si>
  <si>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</si>
  <si>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</si>
  <si>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</si>
  <si>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</si>
  <si>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</si>
  <si>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</si>
  <si>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</si>
  <si>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</si>
  <si>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</si>
  <si>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</si>
  <si>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</si>
  <si>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</si>
  <si>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</si>
  <si>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</si>
  <si>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</si>
  <si>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</si>
  <si>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</si>
  <si>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</si>
  <si>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</si>
  <si>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</si>
  <si>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</si>
  <si>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</si>
  <si>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</si>
  <si>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</si>
  <si>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</si>
  <si>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</si>
  <si>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</si>
  <si>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</si>
  <si>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</si>
  <si>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</si>
  <si>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</si>
  <si>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</si>
  <si>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</si>
  <si>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</si>
  <si>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</si>
  <si>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</si>
  <si>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</si>
  <si>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</si>
  <si>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</si>
  <si>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</si>
  <si>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</si>
  <si>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</si>
  <si>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</si>
  <si>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</si>
  <si>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</si>
  <si>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</si>
  <si>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</si>
  <si>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</si>
  <si>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</si>
  <si>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</si>
  <si>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</si>
  <si>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</si>
  <si>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</si>
  <si>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</si>
  <si>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</si>
  <si>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</si>
  <si>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</si>
  <si>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</si>
  <si>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</si>
  <si>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</si>
  <si>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</si>
  <si>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</si>
  <si>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</si>
  <si>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</si>
  <si>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</si>
  <si>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</si>
  <si>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</si>
  <si>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</si>
  <si>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</si>
  <si>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</si>
  <si>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</si>
  <si>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</si>
  <si>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</si>
  <si>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</si>
  <si>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</si>
  <si>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</si>
  <si>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</si>
  <si>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</si>
  <si>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</si>
  <si>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</si>
  <si>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</si>
  <si>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</si>
  <si>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</si>
  <si>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</si>
  <si>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</si>
  <si>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</si>
  <si>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</si>
  <si>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</si>
  <si>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</si>
  <si>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</si>
  <si>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</si>
  <si>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</si>
  <si>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</si>
  <si>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</si>
  <si>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</si>
  <si>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</si>
  <si>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</si>
  <si>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</si>
  <si>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</si>
  <si>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</si>
  <si>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</si>
  <si>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</si>
  <si>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</si>
  <si>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</si>
  <si>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</si>
  <si>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</si>
  <si>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</si>
  <si>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</si>
  <si>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</si>
  <si>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</si>
  <si>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</si>
  <si>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</si>
  <si>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</si>
  <si>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</si>
  <si>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</si>
  <si>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</si>
  <si>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</si>
  <si>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</si>
  <si>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</si>
  <si>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</si>
  <si>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</si>
  <si>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</si>
  <si>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</si>
  <si>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</si>
  <si>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</si>
  <si>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</si>
  <si>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</si>
  <si>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</si>
  <si>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</si>
  <si>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</si>
  <si>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</si>
  <si>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</si>
  <si>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</si>
  <si>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</si>
  <si>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</si>
  <si>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</si>
  <si>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</si>
  <si>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</si>
  <si>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</si>
  <si>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</si>
  <si>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</si>
  <si>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</si>
  <si>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</si>
  <si>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</si>
  <si>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</si>
  <si>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</si>
  <si>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</si>
  <si>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</si>
  <si>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</si>
  <si>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</si>
  <si>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</si>
  <si>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</si>
  <si>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</si>
  <si>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</si>
  <si>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</si>
  <si>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</si>
  <si>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</si>
  <si>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</si>
  <si>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</si>
  <si>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</si>
  <si>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</si>
  <si>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</si>
  <si>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</si>
  <si>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</si>
  <si>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</si>
  <si>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</si>
  <si>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</si>
  <si>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</si>
  <si>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</si>
  <si>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</si>
  <si>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</si>
  <si>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</si>
  <si>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</si>
  <si>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</si>
  <si>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</si>
  <si>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</si>
  <si>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</si>
  <si>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</si>
  <si>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</si>
  <si>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</si>
  <si>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</si>
  <si>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</si>
  <si>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</si>
  <si>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</si>
  <si>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</si>
  <si>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</si>
  <si>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</si>
  <si>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</si>
  <si>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</si>
  <si>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</si>
  <si>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</si>
  <si>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</si>
  <si>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</si>
  <si>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</si>
  <si>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</si>
  <si>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</si>
  <si>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</si>
  <si>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</si>
  <si>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</si>
  <si>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</si>
  <si>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</si>
  <si>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</si>
  <si>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</si>
  <si>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</si>
  <si>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</si>
  <si>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</si>
  <si>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</si>
  <si>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</si>
  <si>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</si>
  <si>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</si>
  <si>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</si>
  <si>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</si>
  <si>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</si>
  <si>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</si>
  <si>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</si>
  <si>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</si>
  <si>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</si>
  <si>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</si>
  <si>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</si>
  <si>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</si>
  <si>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</si>
  <si>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</si>
  <si>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</si>
  <si>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</si>
  <si>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</si>
  <si>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</si>
  <si>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</si>
  <si>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</si>
  <si>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</si>
  <si>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</si>
  <si>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</si>
  <si>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</si>
  <si>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</si>
  <si>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</si>
  <si>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</si>
  <si>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</si>
  <si>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</si>
  <si>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</si>
  <si>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</si>
  <si>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</si>
  <si>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</si>
  <si>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</si>
  <si>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</si>
  <si>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</si>
  <si>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</si>
  <si>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</si>
  <si>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</si>
  <si>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</si>
  <si>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</si>
  <si>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</si>
  <si>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</si>
  <si>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</si>
  <si>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</si>
  <si>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</si>
  <si>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</si>
  <si>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</si>
  <si>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</si>
  <si>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</si>
  <si>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</si>
  <si>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</si>
  <si>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</si>
  <si>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</si>
  <si>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</si>
  <si>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</si>
  <si>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</si>
  <si>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</si>
  <si>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</si>
  <si>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</si>
  <si>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</si>
  <si>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</si>
  <si>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</si>
  <si>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</si>
  <si>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</si>
  <si>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</si>
  <si>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</si>
  <si>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</si>
  <si>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</si>
  <si>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</si>
  <si>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</si>
  <si>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</si>
  <si>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</si>
  <si>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</si>
  <si>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</si>
  <si>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</si>
  <si>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</si>
  <si>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</si>
  <si>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</si>
  <si>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</si>
  <si>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</si>
  <si>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</si>
  <si>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</si>
  <si>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</si>
  <si>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</si>
  <si>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</si>
  <si>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</si>
  <si>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</si>
  <si>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</si>
  <si>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</si>
  <si>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</si>
  <si>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</si>
  <si>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</si>
  <si>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</si>
  <si>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</si>
  <si>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</si>
  <si>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</si>
  <si>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</si>
  <si>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</si>
  <si>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</si>
  <si>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</si>
  <si>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</si>
  <si>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</si>
  <si>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</si>
  <si>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</si>
  <si>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</si>
  <si>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</si>
  <si>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</si>
  <si>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</si>
  <si>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</si>
  <si>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</si>
  <si>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</si>
  <si>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</si>
  <si>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</si>
  <si>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</si>
  <si>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</si>
  <si>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</si>
  <si>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</si>
  <si>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</si>
  <si>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</si>
  <si>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</si>
  <si>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</si>
  <si>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</si>
  <si>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</si>
  <si>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</si>
  <si>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</si>
  <si>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</si>
  <si>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</si>
  <si>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</si>
  <si>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</si>
  <si>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</si>
  <si>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</si>
  <si>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</si>
  <si>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</si>
  <si>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</si>
  <si>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</si>
  <si>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</si>
  <si>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</si>
  <si>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</si>
  <si>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</si>
  <si>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</si>
  <si>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</si>
  <si>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</si>
  <si>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</si>
  <si>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</si>
  <si>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</si>
  <si>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</si>
  <si>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</si>
  <si>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</si>
  <si>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</si>
  <si>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</si>
  <si>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</si>
  <si>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</si>
  <si>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</si>
  <si>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</si>
  <si>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</si>
  <si>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</si>
  <si>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</si>
  <si>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</si>
  <si>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</si>
  <si>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</si>
  <si>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</si>
  <si>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</si>
  <si>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</si>
  <si>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</si>
  <si>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</si>
  <si>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</si>
  <si>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</si>
  <si>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</si>
  <si>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</si>
  <si>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</si>
  <si>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</si>
  <si>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</si>
  <si>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</si>
  <si>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</si>
  <si>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</si>
  <si>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</si>
  <si>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</si>
  <si>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</si>
  <si>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</si>
  <si>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</si>
  <si>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</si>
  <si>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</si>
  <si>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</si>
  <si>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</si>
  <si>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</si>
  <si>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</si>
  <si>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</si>
  <si>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</si>
  <si>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</si>
  <si>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</si>
  <si>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</si>
  <si>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</si>
  <si>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</si>
  <si>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</si>
  <si>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</si>
  <si>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</si>
  <si>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</si>
  <si>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</si>
  <si>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</si>
  <si>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</si>
  <si>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</si>
  <si>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</si>
  <si>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</si>
  <si>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</si>
  <si>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</si>
  <si>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</si>
  <si>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</si>
  <si>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</si>
  <si>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</si>
  <si>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</si>
  <si>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</si>
  <si>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</si>
  <si>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</si>
  <si>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</si>
  <si>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</si>
  <si>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</si>
  <si>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</si>
  <si>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</si>
  <si>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</si>
  <si>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</si>
  <si>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</si>
  <si>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</si>
  <si>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</si>
  <si>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</si>
  <si>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</si>
  <si>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</si>
  <si>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</si>
  <si>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</si>
  <si>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</si>
  <si>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</si>
  <si>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</si>
  <si>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</si>
  <si>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</si>
  <si>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</si>
  <si>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</si>
  <si>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</si>
  <si>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</si>
  <si>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</si>
  <si>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</si>
  <si>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</si>
  <si>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</si>
  <si>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</si>
  <si>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</si>
  <si>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</si>
  <si>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</si>
  <si>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</si>
  <si>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</si>
  <si>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</si>
  <si>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</si>
  <si>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</si>
  <si>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</si>
  <si>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</si>
  <si>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</si>
  <si>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</si>
  <si>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</si>
  <si>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</si>
  <si>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</si>
  <si>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</si>
  <si>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</si>
  <si>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</si>
  <si>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</si>
  <si>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</si>
  <si>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</si>
  <si>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</si>
  <si>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</si>
  <si>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</si>
  <si>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</si>
  <si>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</si>
  <si>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</si>
  <si>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</si>
  <si>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</si>
  <si>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</si>
  <si>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</si>
  <si>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</si>
  <si>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</si>
  <si>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</si>
  <si>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</si>
  <si>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</si>
  <si>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</si>
  <si>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</si>
  <si>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</si>
  <si>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</si>
  <si>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</si>
  <si>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</si>
  <si>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</si>
  <si>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</si>
  <si>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</si>
  <si>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</si>
  <si>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</si>
  <si>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</si>
  <si>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</si>
  <si>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</si>
  <si>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</si>
  <si>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</si>
  <si>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</si>
  <si>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</si>
  <si>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</si>
  <si>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</si>
  <si>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</si>
  <si>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</si>
  <si>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</si>
  <si>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</si>
  <si>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</si>
  <si>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</si>
  <si>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</si>
  <si>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</si>
  <si>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</si>
  <si>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</si>
  <si>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</si>
  <si>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</si>
  <si>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</si>
  <si>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</si>
  <si>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</si>
  <si>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</si>
  <si>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</si>
  <si>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</si>
  <si>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</si>
  <si>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</si>
  <si>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</si>
  <si>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</si>
  <si>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</si>
  <si>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</si>
  <si>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</si>
  <si>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</si>
  <si>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</si>
  <si>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</si>
  <si>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</si>
  <si>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</si>
  <si>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</si>
  <si>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</si>
  <si>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</si>
  <si>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</si>
  <si>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</si>
  <si>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</si>
  <si>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</si>
  <si>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</si>
  <si>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</si>
  <si>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</si>
  <si>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</si>
  <si>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</si>
  <si>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</si>
  <si>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</si>
  <si>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</si>
  <si>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</si>
  <si>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</si>
  <si>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</si>
  <si>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</si>
  <si>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</si>
  <si>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</si>
  <si>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</si>
  <si>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</si>
  <si>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</si>
  <si>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</si>
  <si>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</si>
  <si>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</si>
  <si>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</si>
  <si>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</si>
  <si>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</si>
  <si>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</si>
  <si>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</si>
  <si>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</si>
  <si>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</si>
  <si>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</si>
  <si>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</si>
  <si>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</si>
  <si>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</si>
  <si>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</si>
  <si>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</si>
  <si>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</si>
  <si>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</si>
  <si>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</si>
  <si>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</si>
  <si>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</si>
  <si>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</si>
  <si>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</si>
  <si>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</si>
  <si>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</si>
  <si>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</si>
  <si>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</si>
  <si>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</si>
  <si>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</si>
  <si>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</si>
  <si>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</si>
  <si>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</si>
  <si>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</si>
  <si>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</si>
  <si>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</si>
  <si>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</si>
  <si>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</si>
  <si>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</si>
  <si>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</si>
  <si>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</si>
  <si>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</si>
  <si>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</si>
  <si>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</si>
  <si>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</si>
  <si>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</si>
  <si>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</si>
  <si>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</si>
  <si>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</si>
  <si>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</si>
  <si>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</si>
  <si>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</si>
  <si>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</si>
  <si>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</si>
  <si>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</si>
  <si>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</si>
  <si>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</si>
  <si>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</si>
  <si>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</si>
  <si>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</si>
  <si>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</si>
  <si>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</si>
  <si>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</si>
  <si>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</si>
  <si>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</si>
  <si>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</si>
  <si>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</si>
  <si>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</si>
  <si>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</si>
  <si>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</si>
  <si>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</si>
  <si>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</si>
  <si>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</si>
  <si>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</si>
  <si>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</si>
  <si>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</si>
  <si>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</si>
  <si>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</si>
  <si>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</si>
  <si>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</si>
  <si>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</si>
  <si>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</si>
  <si>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</si>
  <si>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</si>
  <si>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</si>
  <si>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</si>
  <si>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</si>
  <si>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</si>
  <si>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</si>
  <si>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</si>
  <si>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</si>
  <si>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</si>
  <si>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</si>
  <si>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</si>
  <si>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</si>
  <si>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</si>
  <si>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</si>
  <si>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</si>
  <si>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</si>
  <si>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</si>
  <si>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</si>
  <si>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</si>
  <si>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</si>
  <si>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</si>
  <si>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</si>
  <si>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</si>
  <si>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</si>
  <si>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</si>
  <si>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</si>
  <si>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</si>
  <si>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</si>
  <si>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</si>
  <si>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</si>
  <si>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</si>
  <si>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</si>
  <si>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</si>
  <si>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</si>
  <si>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</si>
  <si>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</si>
  <si>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</si>
  <si>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</si>
  <si>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</si>
  <si>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</si>
  <si>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</si>
  <si>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</si>
  <si>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</si>
  <si>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</si>
  <si>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</si>
  <si>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</si>
  <si>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</si>
  <si>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</si>
  <si>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</si>
  <si>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</si>
  <si>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</si>
  <si>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</si>
  <si>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</si>
  <si>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</si>
  <si>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</si>
  <si>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</si>
  <si>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</si>
  <si>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</si>
  <si>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</si>
  <si>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</si>
  <si>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</si>
  <si>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</si>
  <si>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</si>
  <si>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</si>
  <si>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</si>
  <si>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</si>
  <si>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</si>
  <si>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</si>
  <si>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</si>
  <si>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</si>
  <si>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</si>
  <si>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</si>
  <si>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</si>
  <si>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</si>
  <si>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</si>
  <si>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</si>
  <si>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</si>
  <si>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</si>
  <si>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</si>
  <si>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</si>
  <si>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</si>
  <si>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</si>
  <si>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</si>
  <si>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</si>
  <si>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</si>
  <si>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</si>
  <si>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</si>
  <si>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</si>
  <si>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</si>
  <si>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</si>
  <si>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</si>
  <si>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</si>
  <si>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</si>
  <si>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</si>
  <si>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</si>
  <si>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</si>
  <si>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</si>
  <si>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</si>
  <si>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</si>
  <si>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</si>
  <si>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</si>
  <si>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</si>
  <si>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</si>
  <si>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</si>
  <si>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</si>
  <si>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</si>
  <si>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</si>
  <si>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</si>
  <si>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</si>
  <si>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</si>
  <si>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</si>
  <si>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</si>
  <si>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</si>
  <si>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</si>
  <si>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</si>
  <si>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</si>
  <si>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</si>
  <si>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</si>
  <si>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</si>
  <si>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</si>
  <si>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</si>
  <si>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</si>
  <si>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</si>
  <si>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</si>
  <si>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</si>
  <si>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</si>
  <si>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</si>
  <si>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</si>
  <si>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</si>
  <si>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</si>
  <si>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</si>
  <si>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</si>
  <si>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</si>
  <si>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</si>
  <si>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</si>
  <si>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</si>
  <si>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</si>
  <si>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</si>
  <si>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</si>
  <si>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</si>
  <si>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</si>
  <si>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</si>
  <si>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</si>
  <si>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</si>
  <si>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</si>
  <si>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</si>
  <si>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</si>
  <si>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</si>
  <si>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</si>
  <si>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</si>
  <si>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</si>
  <si>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</si>
  <si>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</si>
  <si>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</si>
  <si>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</si>
  <si>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</si>
  <si>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</si>
  <si>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</si>
  <si>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</si>
  <si>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</si>
  <si>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</si>
  <si>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</si>
  <si>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</si>
  <si>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</si>
  <si>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</si>
  <si>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</si>
  <si>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</si>
  <si>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</si>
  <si>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</si>
  <si>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</si>
  <si>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</si>
  <si>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</si>
  <si>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</si>
  <si>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</si>
  <si>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</si>
  <si>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</si>
  <si>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</si>
  <si>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</si>
  <si>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</si>
  <si>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</si>
  <si>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</si>
  <si>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</si>
  <si>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</si>
  <si>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</si>
  <si>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</si>
  <si>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</si>
  <si>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</si>
  <si>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</si>
  <si>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</si>
  <si>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</si>
  <si>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</si>
  <si>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</si>
  <si>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</si>
  <si>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</si>
  <si>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</si>
  <si>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</si>
  <si>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</si>
  <si>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</si>
  <si>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</si>
  <si>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</si>
  <si>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</si>
  <si>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</si>
  <si>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</si>
  <si>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</si>
  <si>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</si>
  <si>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</si>
  <si>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</si>
  <si>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</si>
  <si>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</si>
  <si>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</si>
  <si>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</si>
  <si>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</si>
  <si>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</si>
  <si>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</si>
  <si>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</si>
  <si>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</si>
  <si>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</si>
  <si>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</si>
  <si>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</si>
  <si>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</si>
  <si>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</si>
  <si>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</si>
  <si>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</si>
  <si>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</si>
  <si>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</si>
  <si>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</si>
  <si>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</si>
  <si>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</si>
  <si>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</si>
  <si>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</si>
  <si>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</si>
  <si>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</si>
  <si>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</si>
  <si>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</si>
  <si>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</si>
  <si>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</si>
  <si>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</si>
  <si>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</si>
  <si>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</si>
  <si>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</si>
  <si>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</si>
  <si>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</si>
  <si>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</si>
  <si>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</si>
  <si>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</si>
  <si>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</si>
  <si>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</si>
  <si>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</si>
  <si>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</si>
  <si>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</si>
  <si>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</si>
  <si>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</si>
  <si>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</si>
  <si>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</si>
  <si>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</si>
  <si>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</si>
  <si>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</si>
  <si>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</si>
  <si>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</si>
  <si>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</si>
  <si>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</si>
  <si>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</si>
  <si>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</si>
  <si>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</si>
  <si>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</si>
  <si>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</si>
  <si>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</si>
  <si>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</si>
  <si>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</si>
  <si>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</si>
  <si>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</si>
  <si>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</si>
  <si>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</si>
  <si>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</si>
  <si>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</si>
  <si>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</si>
  <si>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</si>
  <si>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</si>
  <si>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</si>
  <si>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</si>
  <si>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</si>
  <si>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</si>
  <si>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</si>
  <si>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</si>
  <si>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</si>
  <si>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</si>
  <si>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</si>
  <si>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</si>
  <si>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</si>
  <si>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</si>
  <si>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</si>
  <si>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</si>
  <si>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</si>
  <si>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</si>
  <si>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</si>
  <si>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</si>
  <si>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</si>
  <si>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</si>
  <si>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</si>
  <si>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</si>
  <si>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</si>
  <si>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</si>
  <si>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</si>
  <si>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</si>
  <si>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</si>
  <si>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</si>
  <si>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</si>
  <si>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</si>
  <si>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</si>
  <si>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</si>
  <si>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</si>
  <si>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</si>
  <si>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</si>
  <si>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</si>
  <si>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</si>
  <si>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</si>
  <si>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</si>
  <si>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</si>
  <si>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</si>
  <si>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</si>
  <si>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</si>
  <si>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</si>
  <si>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</si>
  <si>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</si>
  <si>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</si>
  <si>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</si>
  <si>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</si>
  <si>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</si>
  <si>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</si>
  <si>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</si>
  <si>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</si>
  <si>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</si>
  <si>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</si>
  <si>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</si>
  <si>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</si>
  <si>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</si>
  <si>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</si>
  <si>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</si>
  <si>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</si>
  <si>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</si>
  <si>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</si>
  <si>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</si>
  <si>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</si>
  <si>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</si>
  <si>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</si>
  <si>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</si>
  <si>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</si>
  <si>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</si>
  <si>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</si>
  <si>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</si>
  <si>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</si>
  <si>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</si>
  <si>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</si>
  <si>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</si>
  <si>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</si>
  <si>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</si>
  <si>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</si>
  <si>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</si>
  <si>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</si>
  <si>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</si>
  <si>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</si>
  <si>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</si>
  <si>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</si>
  <si>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</si>
  <si>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</si>
  <si>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</si>
  <si>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</si>
  <si>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</si>
  <si>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</si>
  <si>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</si>
  <si>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</si>
  <si>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</si>
  <si>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</si>
  <si>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</si>
  <si>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</si>
  <si>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</si>
  <si>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</si>
  <si>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</si>
  <si>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</si>
  <si>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</si>
  <si>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</si>
  <si>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</si>
  <si>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</si>
  <si>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</si>
  <si>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</si>
  <si>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</si>
  <si>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</si>
  <si>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</si>
  <si>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</si>
  <si>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</si>
  <si>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</si>
  <si>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</si>
  <si>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</si>
  <si>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</si>
  <si>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</si>
  <si>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</si>
  <si>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</si>
  <si>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</si>
  <si>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</si>
  <si>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</si>
  <si>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</si>
  <si>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</si>
  <si>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</si>
  <si>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</si>
  <si>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</si>
  <si>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</si>
  <si>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</si>
  <si>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</si>
  <si>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</si>
  <si>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</si>
  <si>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</si>
  <si>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</si>
  <si>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</si>
  <si>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</si>
  <si>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</si>
  <si>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</si>
  <si>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</si>
  <si>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</si>
  <si>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</si>
  <si>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</si>
  <si>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</si>
  <si>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</si>
  <si>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</si>
  <si>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</si>
  <si>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</si>
  <si>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</si>
  <si>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</si>
  <si>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</si>
  <si>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</si>
  <si>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</si>
  <si>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</si>
  <si>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</si>
  <si>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</si>
  <si>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</si>
  <si>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</si>
  <si>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</si>
  <si>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</si>
  <si>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</si>
  <si>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</si>
  <si>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</si>
  <si>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</si>
  <si>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</si>
  <si>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</si>
  <si>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</si>
  <si>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</si>
  <si>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</si>
  <si>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</si>
  <si>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</si>
  <si>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</si>
  <si>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</si>
  <si>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</si>
  <si>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</si>
  <si>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</si>
  <si>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</si>
  <si>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</si>
  <si>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</si>
  <si>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</si>
  <si>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</si>
  <si>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</si>
  <si>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</si>
  <si>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</si>
  <si>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</si>
  <si>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</si>
  <si>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</si>
  <si>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</si>
  <si>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</si>
  <si>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</si>
  <si>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</si>
  <si>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</si>
  <si>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</si>
  <si>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</si>
  <si>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</si>
  <si>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</si>
  <si>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</si>
  <si>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</si>
  <si>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</si>
  <si>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</si>
  <si>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</si>
  <si>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</si>
  <si>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</si>
  <si>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</si>
  <si>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</si>
  <si>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</si>
  <si>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</si>
  <si>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</si>
  <si>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</si>
  <si>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</si>
  <si>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</si>
  <si>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</si>
  <si>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</si>
  <si>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</si>
  <si>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</si>
  <si>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</si>
  <si>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</si>
  <si>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</si>
  <si>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</si>
  <si>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</si>
  <si>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</si>
  <si>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</si>
  <si>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</si>
  <si>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</si>
  <si>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</si>
  <si>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</si>
  <si>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</si>
  <si>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</si>
  <si>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</si>
  <si>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</si>
  <si>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</si>
  <si>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</si>
  <si>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</si>
  <si>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</si>
  <si>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</si>
  <si>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</si>
  <si>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</si>
  <si>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</si>
  <si>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</si>
  <si>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</si>
  <si>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</si>
  <si>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</si>
  <si>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</si>
  <si>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</si>
  <si>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</si>
  <si>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</si>
  <si>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</si>
  <si>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</si>
  <si>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</si>
  <si>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</si>
  <si>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</si>
  <si>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</si>
  <si>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</si>
  <si>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</si>
  <si>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</si>
  <si>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</si>
  <si>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</si>
  <si>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</si>
  <si>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</si>
  <si>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</si>
  <si>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</si>
  <si>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</si>
  <si>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</si>
  <si>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</si>
  <si>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</si>
  <si>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</si>
  <si>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</si>
  <si>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</si>
  <si>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</si>
  <si>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</si>
  <si>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</si>
  <si>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</si>
  <si>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</si>
  <si>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</si>
  <si>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</si>
  <si>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</si>
  <si>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</si>
  <si>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</si>
  <si>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</si>
  <si>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</si>
  <si>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</si>
  <si>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</si>
  <si>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</si>
  <si>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</si>
  <si>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</si>
  <si>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</si>
  <si>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</si>
  <si>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</si>
  <si>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</si>
  <si>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</si>
  <si>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</si>
  <si>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</si>
  <si>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</si>
  <si>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</si>
  <si>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</si>
  <si>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</si>
  <si>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</si>
  <si>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</si>
  <si>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</si>
  <si>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</si>
  <si>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</si>
  <si>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</si>
  <si>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</si>
  <si>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</si>
  <si>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</si>
  <si>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</si>
  <si>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</si>
  <si>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</si>
  <si>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</si>
  <si>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</si>
  <si>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</si>
  <si>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</si>
  <si>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</si>
  <si>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</si>
  <si>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</si>
  <si>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</si>
  <si>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</si>
  <si>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</si>
  <si>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</si>
  <si>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</si>
  <si>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</si>
  <si>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</si>
  <si>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</si>
  <si>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</si>
  <si>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</si>
  <si>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</si>
  <si>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</si>
  <si>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</si>
  <si>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</si>
  <si>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</si>
  <si>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</si>
  <si>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</si>
  <si>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</si>
  <si>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</si>
  <si>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</si>
  <si>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</si>
  <si>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</si>
  <si>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</si>
  <si>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</si>
  <si>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</si>
  <si>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</si>
  <si>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</si>
  <si>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</si>
  <si>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</si>
  <si>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</si>
  <si>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</si>
  <si>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</si>
  <si>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</si>
  <si>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</si>
  <si>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</si>
  <si>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</si>
  <si>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</si>
  <si>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</si>
  <si>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</si>
  <si>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</si>
  <si>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</si>
  <si>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</si>
  <si>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</si>
  <si>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</si>
  <si>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</si>
  <si>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</si>
  <si>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</si>
  <si>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</si>
  <si>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</si>
  <si>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</si>
  <si>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</si>
  <si>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</si>
  <si>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</si>
  <si>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</si>
  <si>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</si>
  <si>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</si>
  <si>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</si>
  <si>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</si>
  <si>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</si>
  <si>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</si>
  <si>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</si>
  <si>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</si>
  <si>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</si>
  <si>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</si>
  <si>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</si>
  <si>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</si>
  <si>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</si>
  <si>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</si>
  <si>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</si>
  <si>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</si>
  <si>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</si>
  <si>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</si>
  <si>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</si>
  <si>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</si>
  <si>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</si>
  <si>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</si>
  <si>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</si>
  <si>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</si>
  <si>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</si>
  <si>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</si>
  <si>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</si>
  <si>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</si>
  <si>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</si>
  <si>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</si>
  <si>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</si>
  <si>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</si>
  <si>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</si>
  <si>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</si>
  <si>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</si>
  <si>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</si>
  <si>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</si>
  <si>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</si>
  <si>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</si>
  <si>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</si>
  <si>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</si>
  <si>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</si>
  <si>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</si>
  <si>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</si>
  <si>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</si>
  <si>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</si>
  <si>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</si>
  <si>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</si>
  <si>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</si>
  <si>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</si>
  <si>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</si>
  <si>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</si>
  <si>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</si>
  <si>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</si>
  <si>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</si>
  <si>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</si>
  <si>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</si>
  <si>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</si>
  <si>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</si>
  <si>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</si>
  <si>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</si>
  <si>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</si>
  <si>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</si>
  <si>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</si>
  <si>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</si>
  <si>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</si>
  <si>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</si>
  <si>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</si>
  <si>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</si>
  <si>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</si>
  <si>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</si>
  <si>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</si>
  <si>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</si>
  <si>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</si>
  <si>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</si>
  <si>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</si>
  <si>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</si>
  <si>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</si>
  <si>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</si>
  <si>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</si>
  <si>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</si>
  <si>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</si>
  <si>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</si>
  <si>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</si>
  <si>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</si>
  <si>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</si>
  <si>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</si>
  <si>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</si>
  <si>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</si>
  <si>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</si>
  <si>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</si>
  <si>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</si>
  <si>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</si>
  <si>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</si>
  <si>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</si>
  <si>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</si>
  <si>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</si>
  <si>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</si>
  <si>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</si>
  <si>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</si>
  <si>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</si>
  <si>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</si>
  <si>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</si>
  <si>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</si>
  <si>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</si>
  <si>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</si>
  <si>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</si>
  <si>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</si>
  <si>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</si>
  <si>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</si>
  <si>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</si>
  <si>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</si>
  <si>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</si>
  <si>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</si>
  <si>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</si>
  <si>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</si>
  <si>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</si>
  <si>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</si>
  <si>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</si>
  <si>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</si>
  <si>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</si>
  <si>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</si>
  <si>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</si>
  <si>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</si>
  <si>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</si>
  <si>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</si>
  <si>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</si>
  <si>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</si>
  <si>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</si>
  <si>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</si>
  <si>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</si>
  <si>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</si>
  <si>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</si>
  <si>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</si>
  <si>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</si>
  <si>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</si>
  <si>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</si>
  <si>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</si>
  <si>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</si>
  <si>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</si>
  <si>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</si>
  <si>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</si>
  <si>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</si>
  <si>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</si>
  <si>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</si>
  <si>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</si>
  <si>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</si>
  <si>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</si>
  <si>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</si>
  <si>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</si>
  <si>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</si>
  <si>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</si>
  <si>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</si>
  <si>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</si>
  <si>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</si>
  <si>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</si>
  <si>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</si>
  <si>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</si>
  <si>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</si>
  <si>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</si>
  <si>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</si>
  <si>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</si>
  <si>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</si>
  <si>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</si>
  <si>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</si>
  <si>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</si>
  <si>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</si>
  <si>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</si>
  <si>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</si>
  <si>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</si>
  <si>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</si>
  <si>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</si>
  <si>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</si>
  <si>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</si>
  <si>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</si>
  <si>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</si>
  <si>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</si>
  <si>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</si>
  <si>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</si>
  <si>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</si>
  <si>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</si>
  <si>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</si>
  <si>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</si>
  <si>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</si>
  <si>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</si>
  <si>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</si>
  <si>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</si>
  <si>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</si>
  <si>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</si>
  <si>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</si>
  <si>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</si>
  <si>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</si>
  <si>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</si>
  <si>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</si>
  <si>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</si>
  <si>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</si>
  <si>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</si>
  <si>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</si>
  <si>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</si>
  <si>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</si>
  <si>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</si>
  <si>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</si>
  <si>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</si>
  <si>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</si>
  <si>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</si>
  <si>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</si>
  <si>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</si>
  <si>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</si>
  <si>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</si>
  <si>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</si>
  <si>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</si>
  <si>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</si>
  <si>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</si>
  <si>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</si>
  <si>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</si>
  <si>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</si>
  <si>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</si>
  <si>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</si>
  <si>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</si>
  <si>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</si>
  <si>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</si>
  <si>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</si>
  <si>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</si>
  <si>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</si>
  <si>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</si>
  <si>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</si>
  <si>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</si>
  <si>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</si>
  <si>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</si>
  <si>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</si>
  <si>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</si>
  <si>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</si>
  <si>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</si>
  <si>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</si>
  <si>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</si>
  <si>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</si>
  <si>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</si>
  <si>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</si>
  <si>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</si>
  <si>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</si>
  <si>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</si>
  <si>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</si>
  <si>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</si>
  <si>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</si>
  <si>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</si>
  <si>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</si>
  <si>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</si>
  <si>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</si>
  <si>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</si>
  <si>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</si>
  <si>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</si>
  <si>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</si>
  <si>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</si>
  <si>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</si>
  <si>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</si>
  <si>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</si>
  <si>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</si>
  <si>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</si>
  <si>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</si>
  <si>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</si>
  <si>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</si>
  <si>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</si>
  <si>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</si>
  <si>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</si>
  <si>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</si>
  <si>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</si>
  <si>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</si>
  <si>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</si>
  <si>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</si>
  <si>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</si>
  <si>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</si>
  <si>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</si>
  <si>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</si>
  <si>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</si>
  <si>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</si>
  <si>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</si>
  <si>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</si>
  <si>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</si>
  <si>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</si>
  <si>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</si>
  <si>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</si>
  <si>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</si>
  <si>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</si>
  <si>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</si>
  <si>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</si>
  <si>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</si>
  <si>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</si>
  <si>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</si>
  <si>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</si>
  <si>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</si>
  <si>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</si>
  <si>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</si>
  <si>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</si>
  <si>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</si>
  <si>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</si>
  <si>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</si>
  <si>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</si>
  <si>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</si>
  <si>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</si>
  <si>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</si>
  <si>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</si>
  <si>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</si>
  <si>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</si>
  <si>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</si>
  <si>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</si>
  <si>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</si>
  <si>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</si>
  <si>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</si>
  <si>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</si>
  <si>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</si>
  <si>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</si>
  <si>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</si>
  <si>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</si>
  <si>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</si>
  <si>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</si>
  <si>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</si>
  <si>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</si>
  <si>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</si>
  <si>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</si>
  <si>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</si>
  <si>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</si>
  <si>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</si>
  <si>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</si>
  <si>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</si>
  <si>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</si>
  <si>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</si>
  <si>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</si>
  <si>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</si>
  <si>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</si>
  <si>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</si>
  <si>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</si>
  <si>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</si>
  <si>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</si>
  <si>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</si>
  <si>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</si>
  <si>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</si>
  <si>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</si>
  <si>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</si>
  <si>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</si>
  <si>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</si>
  <si>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</si>
  <si>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</si>
  <si>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</si>
  <si>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</si>
  <si>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</si>
  <si>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</si>
  <si>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</si>
  <si>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</si>
  <si>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</si>
  <si>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</si>
  <si>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</si>
  <si>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</si>
  <si>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</si>
  <si>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</si>
  <si>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</si>
  <si>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</si>
  <si>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</si>
  <si>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</si>
  <si>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</si>
  <si>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</si>
  <si>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</si>
  <si>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</si>
  <si>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</si>
  <si>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</si>
  <si>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</si>
  <si>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</si>
  <si>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</si>
  <si>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</si>
  <si>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</si>
  <si>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</si>
  <si>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</si>
  <si>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</si>
  <si>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</si>
  <si>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</si>
  <si>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</si>
  <si>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</si>
  <si>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</si>
  <si>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</si>
  <si>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</si>
  <si>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</si>
  <si>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</si>
  <si>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</si>
  <si>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</si>
  <si>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</si>
  <si>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</si>
  <si>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</si>
  <si>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</si>
  <si>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</si>
  <si>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</si>
  <si>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</si>
  <si>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</si>
  <si>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</si>
  <si>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</si>
  <si>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</si>
  <si>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</si>
  <si>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</si>
  <si>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</si>
  <si>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</si>
  <si>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</si>
  <si>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</si>
  <si>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</si>
  <si>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</si>
  <si>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</si>
  <si>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</si>
  <si>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</si>
  <si>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</si>
  <si>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</si>
  <si>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</si>
  <si>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</si>
  <si>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</si>
  <si>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</si>
  <si>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</si>
  <si>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</si>
  <si>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</si>
  <si>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</si>
  <si>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</si>
  <si>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</si>
  <si>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</si>
  <si>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</si>
  <si>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</si>
  <si>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</si>
  <si>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</si>
  <si>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</si>
  <si>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</si>
  <si>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</si>
  <si>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</si>
  <si>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</si>
  <si>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</si>
  <si>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</si>
  <si>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</si>
  <si>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</si>
  <si>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</si>
  <si>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</si>
  <si>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</si>
  <si>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</si>
  <si>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</si>
  <si>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</si>
  <si>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</si>
  <si>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</si>
  <si>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</si>
  <si>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</si>
  <si>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</si>
  <si>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</si>
  <si>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</si>
  <si>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</si>
  <si>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</si>
  <si>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</si>
  <si>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</si>
  <si>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</si>
  <si>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</si>
  <si>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</si>
  <si>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</si>
  <si>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</si>
  <si>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</si>
  <si>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</si>
  <si>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</si>
  <si>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</si>
  <si>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</si>
  <si>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</si>
  <si>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</si>
  <si>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</si>
  <si>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</si>
  <si>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</si>
  <si>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</si>
  <si>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</si>
  <si>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</si>
  <si>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</si>
  <si>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</si>
  <si>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</si>
  <si>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</si>
  <si>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</si>
  <si>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</si>
  <si>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</si>
  <si>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</si>
  <si>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</si>
  <si>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</si>
  <si>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</si>
  <si>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</si>
  <si>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</si>
  <si>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</si>
  <si>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</si>
  <si>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</si>
  <si>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</si>
  <si>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</si>
  <si>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</si>
  <si>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</si>
  <si>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</si>
  <si>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</si>
  <si>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</si>
  <si>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</si>
  <si>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</si>
  <si>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</si>
  <si>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</si>
  <si>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</si>
  <si>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</si>
  <si>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</si>
  <si>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</si>
  <si>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</si>
  <si>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</si>
  <si>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</si>
  <si>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</si>
  <si>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</si>
  <si>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</si>
  <si>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</si>
  <si>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</si>
  <si>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</si>
  <si>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</si>
  <si>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</si>
  <si>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</si>
  <si>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</si>
  <si>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</si>
  <si>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</si>
  <si>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</si>
  <si>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</si>
  <si>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</si>
  <si>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</si>
  <si>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</si>
  <si>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</si>
  <si>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</si>
  <si>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</si>
  <si>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</si>
  <si>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</si>
  <si>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</si>
  <si>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</si>
  <si>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</si>
  <si>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</si>
  <si>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</si>
  <si>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</si>
  <si>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</si>
  <si>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</si>
  <si>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</si>
  <si>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</si>
  <si>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</si>
  <si>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</si>
  <si>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</si>
  <si>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</si>
  <si>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</si>
  <si>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</si>
  <si>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</si>
  <si>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</si>
  <si>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</si>
  <si>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</si>
  <si>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</si>
  <si>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</si>
  <si>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</si>
  <si>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</si>
  <si>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</si>
  <si>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</si>
  <si>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</si>
  <si>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</si>
  <si>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</si>
  <si>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</si>
  <si>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</si>
  <si>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</si>
  <si>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</si>
  <si>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</si>
  <si>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</si>
  <si>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</si>
  <si>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</si>
  <si>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</si>
  <si>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</si>
  <si>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</si>
  <si>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</si>
  <si>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</si>
  <si>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</si>
  <si>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</si>
  <si>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</si>
  <si>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</si>
  <si>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</si>
  <si>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</si>
  <si>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</si>
  <si>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</si>
  <si>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</si>
  <si>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</si>
  <si>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</si>
  <si>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</si>
  <si>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</si>
  <si>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</si>
  <si>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</si>
  <si>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</si>
  <si>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</si>
  <si>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</si>
  <si>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</si>
  <si>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</si>
  <si>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</si>
  <si>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</si>
  <si>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</si>
  <si>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</si>
  <si>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</si>
  <si>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</si>
  <si>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</si>
  <si>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</si>
  <si>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</si>
  <si>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</si>
  <si>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</si>
  <si>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</si>
  <si>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</si>
  <si>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</si>
  <si>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</si>
  <si>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</si>
  <si>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</si>
  <si>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</si>
  <si>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</si>
  <si>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</si>
  <si>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</si>
  <si>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</si>
  <si>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</si>
  <si>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</si>
  <si>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</si>
  <si>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</si>
  <si>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</si>
  <si>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</si>
  <si>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</si>
  <si>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</si>
  <si>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</si>
  <si>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</si>
  <si>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</si>
  <si>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</si>
  <si>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</si>
  <si>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</si>
  <si>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</si>
  <si>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</si>
  <si>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</si>
  <si>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</si>
  <si>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</si>
  <si>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</si>
  <si>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</si>
  <si>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</si>
  <si>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</si>
  <si>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</si>
  <si>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</si>
  <si>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</si>
  <si>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</si>
  <si>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</si>
  <si>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</si>
  <si>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</si>
  <si>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</si>
  <si>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</si>
  <si>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</si>
  <si>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</si>
  <si>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</si>
  <si>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</si>
  <si>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</si>
  <si>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</si>
  <si>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</si>
  <si>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</si>
  <si>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</si>
  <si>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</si>
  <si>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</si>
  <si>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</si>
  <si>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</si>
  <si>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</si>
  <si>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</si>
  <si>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</si>
  <si>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</si>
  <si>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</si>
  <si>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</si>
  <si>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</si>
  <si>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</si>
  <si>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</si>
  <si>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</si>
  <si>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</si>
  <si>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</si>
  <si>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</si>
  <si>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</si>
  <si>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</si>
  <si>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</si>
  <si>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</si>
  <si>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</si>
  <si>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</si>
  <si>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</si>
  <si>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</si>
  <si>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</si>
  <si>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</si>
  <si>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</si>
  <si>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</si>
  <si>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</si>
  <si>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</si>
  <si>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</si>
  <si>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</si>
  <si>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</si>
  <si>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</si>
  <si>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</si>
  <si>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</si>
  <si>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</si>
  <si>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</si>
  <si>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</si>
  <si>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</si>
  <si>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</si>
  <si>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</si>
  <si>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</si>
  <si>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</si>
  <si>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</si>
  <si>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</si>
  <si>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</si>
  <si>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</si>
  <si>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</si>
  <si>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</si>
  <si>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</si>
  <si>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</si>
  <si>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</si>
  <si>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</si>
  <si>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</si>
  <si>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</si>
  <si>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</si>
  <si>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</si>
  <si>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</si>
  <si>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</si>
  <si>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</si>
  <si>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</si>
  <si>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</si>
  <si>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</si>
  <si>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</si>
  <si>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</si>
  <si>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</si>
  <si>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</si>
  <si>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</si>
  <si>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</si>
  <si>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</si>
  <si>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</si>
  <si>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</si>
  <si>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</si>
  <si>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</si>
  <si>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</si>
  <si>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</si>
  <si>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</si>
  <si>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</si>
  <si>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</si>
  <si>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</si>
  <si>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</si>
  <si>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</si>
  <si>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</si>
  <si>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</si>
  <si>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</si>
  <si>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</si>
  <si>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</si>
  <si>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</si>
  <si>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</si>
  <si>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</si>
  <si>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</si>
  <si>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</si>
  <si>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</si>
  <si>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</si>
  <si>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</si>
  <si>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</si>
  <si>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</si>
  <si>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</si>
  <si>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</si>
  <si>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</si>
  <si>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</si>
  <si>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</si>
  <si>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</si>
  <si>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</si>
  <si>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</si>
  <si>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</si>
  <si>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</si>
  <si>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</si>
  <si>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</si>
  <si>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</si>
  <si>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</si>
  <si>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</si>
  <si>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</si>
  <si>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</si>
  <si>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</si>
  <si>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</si>
  <si>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</si>
  <si>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</si>
  <si>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</si>
  <si>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</si>
  <si>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</si>
  <si>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</si>
  <si>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</si>
  <si>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</si>
  <si>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</si>
  <si>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</si>
  <si>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</si>
  <si>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</si>
  <si>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</si>
  <si>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</si>
  <si>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</si>
  <si>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</si>
  <si>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</si>
  <si>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</si>
  <si>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</si>
  <si>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</si>
  <si>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</si>
  <si>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</si>
  <si>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</si>
  <si>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</si>
  <si>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</si>
  <si>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</si>
  <si>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</si>
  <si>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</si>
  <si>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</si>
  <si>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</si>
  <si>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</si>
  <si>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</si>
  <si>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</si>
  <si>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</si>
  <si>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</si>
  <si>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</si>
  <si>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</si>
  <si>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</si>
  <si>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</si>
  <si>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</si>
  <si>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</si>
  <si>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</si>
  <si>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</si>
  <si>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</si>
  <si>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</si>
  <si>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</si>
  <si>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</si>
  <si>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</si>
  <si>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</si>
  <si>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</si>
  <si>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</si>
  <si>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</si>
  <si>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</si>
  <si>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</si>
  <si>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</si>
  <si>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</si>
  <si>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</si>
  <si>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</si>
  <si>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</si>
  <si>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</si>
  <si>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</si>
  <si>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</si>
  <si>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</si>
  <si>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</si>
  <si>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</si>
  <si>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</si>
  <si>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</si>
  <si>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</si>
  <si>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</si>
  <si>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</si>
  <si>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</si>
  <si>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</si>
  <si>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</si>
  <si>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</si>
  <si>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</si>
  <si>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</si>
  <si>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</si>
  <si>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</si>
  <si>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</si>
  <si>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</si>
  <si>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</si>
  <si>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</si>
  <si>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</si>
  <si>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</si>
  <si>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</si>
  <si>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</si>
  <si>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</si>
  <si>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</si>
  <si>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</si>
  <si>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</si>
  <si>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</si>
  <si>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</si>
  <si>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</si>
  <si>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</si>
  <si>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</si>
  <si>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</si>
  <si>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</si>
  <si>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</si>
  <si>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</si>
  <si>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</si>
  <si>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</si>
  <si>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</si>
  <si>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</si>
  <si>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</si>
  <si>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</si>
  <si>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</si>
  <si>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</si>
  <si>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</si>
  <si>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</si>
  <si>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</si>
  <si>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</si>
  <si>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</si>
  <si>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</si>
  <si>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</si>
  <si>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</si>
  <si>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</si>
  <si>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</si>
  <si>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</si>
  <si>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</si>
  <si>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</si>
  <si>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</si>
  <si>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</si>
  <si>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</si>
  <si>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</si>
  <si>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</si>
  <si>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</si>
  <si>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</si>
  <si>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</si>
  <si>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</si>
  <si>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</si>
  <si>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</si>
  <si>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</si>
  <si>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</si>
  <si>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</si>
  <si>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</si>
  <si>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</si>
  <si>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</si>
  <si>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</si>
  <si>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</si>
  <si>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</si>
  <si>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</si>
  <si>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</si>
  <si>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</si>
  <si>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</si>
  <si>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</si>
  <si>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</si>
  <si>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</si>
  <si>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</si>
  <si>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</si>
  <si>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</si>
  <si>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</si>
  <si>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</si>
  <si>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</si>
  <si>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</si>
  <si>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</si>
  <si>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</si>
  <si>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</si>
  <si>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</si>
  <si>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</si>
  <si>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</si>
  <si>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</si>
  <si>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</si>
  <si>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</si>
  <si>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</si>
  <si>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</si>
  <si>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</si>
  <si>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</si>
  <si>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</si>
  <si>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</si>
  <si>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</si>
  <si>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</si>
  <si>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</si>
  <si>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</si>
  <si>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</si>
  <si>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</si>
  <si>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</si>
  <si>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</si>
  <si>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</si>
  <si>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</si>
  <si>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</si>
  <si>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</si>
  <si>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</si>
  <si>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</si>
  <si>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</si>
  <si>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</si>
  <si>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</si>
  <si>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</si>
  <si>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</si>
  <si>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</si>
  <si>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</si>
  <si>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</si>
  <si>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</si>
  <si>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</si>
  <si>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</si>
  <si>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</si>
  <si>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</si>
  <si>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</si>
  <si>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</si>
  <si>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</si>
  <si>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</si>
  <si>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</si>
  <si>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</si>
  <si>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</si>
  <si>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</si>
  <si>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</si>
  <si>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</si>
  <si>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</si>
  <si>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</si>
  <si>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</si>
  <si>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</si>
  <si>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</si>
  <si>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</si>
  <si>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</si>
  <si>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</si>
  <si>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</si>
  <si>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</si>
  <si>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</si>
  <si>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</si>
  <si>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</si>
  <si>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</si>
  <si>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</si>
  <si>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</si>
  <si>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</si>
  <si>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</si>
  <si>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</si>
  <si>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</si>
  <si>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</si>
  <si>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</si>
  <si>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</si>
  <si>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</si>
  <si>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</si>
  <si>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</si>
  <si>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</si>
  <si>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</si>
  <si>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</si>
  <si>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</si>
  <si>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</si>
  <si>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</si>
  <si>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</si>
  <si>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</si>
  <si>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</si>
  <si>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</si>
  <si>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</si>
  <si>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</si>
  <si>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</si>
  <si>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</si>
  <si>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</si>
  <si>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</si>
  <si>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</si>
  <si>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</si>
  <si>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</si>
  <si>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</si>
  <si>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</si>
  <si>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</si>
  <si>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</si>
  <si>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</si>
  <si>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</si>
  <si>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</si>
  <si>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</si>
  <si>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</si>
  <si>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</si>
  <si>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</si>
  <si>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</si>
  <si>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</si>
  <si>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</si>
  <si>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</si>
  <si>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</si>
  <si>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</si>
  <si>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</si>
  <si>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</si>
  <si>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</si>
  <si>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</si>
  <si>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</si>
  <si>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</si>
  <si>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</si>
  <si>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</si>
  <si>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</si>
  <si>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</si>
  <si>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</si>
  <si>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</si>
  <si>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</si>
  <si>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</si>
  <si>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</si>
  <si>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</si>
  <si>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</si>
  <si>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</si>
  <si>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</si>
  <si>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</si>
  <si>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</si>
  <si>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</si>
  <si>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</si>
  <si>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</si>
  <si>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</si>
  <si>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</si>
  <si>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</si>
  <si>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</si>
  <si>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</si>
  <si>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</si>
  <si>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</si>
  <si>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</si>
  <si>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</si>
  <si>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</si>
  <si>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</si>
  <si>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</si>
  <si>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</si>
  <si>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</si>
  <si>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</si>
  <si>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</si>
  <si>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</si>
  <si>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</si>
  <si>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</si>
  <si>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</si>
  <si>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</si>
  <si>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</si>
  <si>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</si>
  <si>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</si>
  <si>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</si>
  <si>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</si>
  <si>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</si>
  <si>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</si>
  <si>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</si>
  <si>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</si>
  <si>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</si>
  <si>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</si>
  <si>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</si>
  <si>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</si>
  <si>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</si>
  <si>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</si>
  <si>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</si>
  <si>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</si>
  <si>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</si>
  <si>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</si>
  <si>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</si>
  <si>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</si>
  <si>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</si>
  <si>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</si>
  <si>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</si>
  <si>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</si>
  <si>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</si>
  <si>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</si>
  <si>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</si>
  <si>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</si>
  <si>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</si>
  <si>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</si>
  <si>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</si>
  <si>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</si>
  <si>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</si>
  <si>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</si>
  <si>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</si>
  <si>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</si>
  <si>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</si>
  <si>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</si>
  <si>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</si>
  <si>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</si>
  <si>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</si>
  <si>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</si>
  <si>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</si>
  <si>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</si>
  <si>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</si>
  <si>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</si>
  <si>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</si>
  <si>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</si>
  <si>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</si>
  <si>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</si>
  <si>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</si>
  <si>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</si>
  <si>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</si>
  <si>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</si>
  <si>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</si>
  <si>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</si>
  <si>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</si>
  <si>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</si>
  <si>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</si>
  <si>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</si>
  <si>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</si>
  <si>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</si>
  <si>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</si>
  <si>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</si>
  <si>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</si>
  <si>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</si>
  <si>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</si>
  <si>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</si>
  <si>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</si>
  <si>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</si>
  <si>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</si>
  <si>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</si>
  <si>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</si>
  <si>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</si>
  <si>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</si>
  <si>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</si>
  <si>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</si>
  <si>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</si>
  <si>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</si>
  <si>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</si>
  <si>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</si>
  <si>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</si>
  <si>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</si>
  <si>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</si>
  <si>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</si>
  <si>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</si>
  <si>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</si>
  <si>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</si>
  <si>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</si>
  <si>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</si>
  <si>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</si>
  <si>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</si>
  <si>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</si>
  <si>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</si>
  <si>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</si>
  <si>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</si>
  <si>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</si>
  <si>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</si>
  <si>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</si>
  <si>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</si>
  <si>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</si>
  <si>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</si>
  <si>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</si>
  <si>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</si>
  <si>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</si>
  <si>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</si>
  <si>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</si>
  <si>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</si>
  <si>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</si>
  <si>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</si>
  <si>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</si>
  <si>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</si>
  <si>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</si>
  <si>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</si>
  <si>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</si>
  <si>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</si>
  <si>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</si>
  <si>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</si>
  <si>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</si>
  <si>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</si>
  <si>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</si>
  <si>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</si>
  <si>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</si>
  <si>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</si>
  <si>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</si>
  <si>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</si>
  <si>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</si>
  <si>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</si>
  <si>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</si>
  <si>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</si>
  <si>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</si>
  <si>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</si>
  <si>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</si>
  <si>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</si>
  <si>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</si>
  <si>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</si>
  <si>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</si>
  <si>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</si>
  <si>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</si>
  <si>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</si>
  <si>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</si>
  <si>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</si>
  <si>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</si>
  <si>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</si>
  <si>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</si>
  <si>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</si>
  <si>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</si>
  <si>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</si>
  <si>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</si>
  <si>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</si>
  <si>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</si>
  <si>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</si>
  <si>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</si>
  <si>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</si>
  <si>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</si>
  <si>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</si>
  <si>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</si>
  <si>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</si>
  <si>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</si>
  <si>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</si>
  <si>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</si>
  <si>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</si>
  <si>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</si>
  <si>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</si>
  <si>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</si>
  <si>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</si>
  <si>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</si>
  <si>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</si>
  <si>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</si>
  <si>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</si>
  <si>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</si>
  <si>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</si>
  <si>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</si>
  <si>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</si>
  <si>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</si>
  <si>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</si>
  <si>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</si>
  <si>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</si>
  <si>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</si>
  <si>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</si>
  <si>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</si>
  <si>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</si>
  <si>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</si>
  <si>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</si>
  <si>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</si>
  <si>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</si>
  <si>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</si>
  <si>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</si>
  <si>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</si>
  <si>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</si>
  <si>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</si>
  <si>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</si>
  <si>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</si>
  <si>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</si>
  <si>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</si>
  <si>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</si>
  <si>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</si>
  <si>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</si>
  <si>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</si>
  <si>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</si>
  <si>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</si>
  <si>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</si>
  <si>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</si>
  <si>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</si>
  <si>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</si>
  <si>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</si>
  <si>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</si>
  <si>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</si>
  <si>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</si>
  <si>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</si>
  <si>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</si>
  <si>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</si>
  <si>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</si>
  <si>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</si>
  <si>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</si>
  <si>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</si>
  <si>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</si>
  <si>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</si>
  <si>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</si>
  <si>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</si>
  <si>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</si>
  <si>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</si>
  <si>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</si>
  <si>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</si>
  <si>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</si>
  <si>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</si>
  <si>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</si>
  <si>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</si>
  <si>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</si>
  <si>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</si>
  <si>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</si>
  <si>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</si>
  <si>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</si>
  <si>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</si>
  <si>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</si>
  <si>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</si>
  <si>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</si>
  <si>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</si>
  <si>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</si>
  <si>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</si>
  <si>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</si>
  <si>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</si>
  <si>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</si>
  <si>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</si>
  <si>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</si>
  <si>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</si>
  <si>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</si>
  <si>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</si>
  <si>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</si>
  <si>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</si>
  <si>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</si>
  <si>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</si>
  <si>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</si>
  <si>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</si>
  <si>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</si>
  <si>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</si>
  <si>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</si>
  <si>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</si>
  <si>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</si>
  <si>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</si>
  <si>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</si>
  <si>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</si>
  <si>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</si>
  <si>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</si>
  <si>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</si>
  <si>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</si>
  <si>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</si>
  <si>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</si>
  <si>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</si>
  <si>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</si>
  <si>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</si>
  <si>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</si>
  <si>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</si>
  <si>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</si>
  <si>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</si>
  <si>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</si>
  <si>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</si>
  <si>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</si>
  <si>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</si>
  <si>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</si>
  <si>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</si>
  <si>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</si>
  <si>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</si>
  <si>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</si>
  <si>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</si>
  <si>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</si>
  <si>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</si>
  <si>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</si>
  <si>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</si>
  <si>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</si>
  <si>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</si>
  <si>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</si>
  <si>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</si>
  <si>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</si>
  <si>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</si>
  <si>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</si>
  <si>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</si>
  <si>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</si>
  <si>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</si>
  <si>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</si>
  <si>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</si>
  <si>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</si>
  <si>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</si>
  <si>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</si>
  <si>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</si>
  <si>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</si>
  <si>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</si>
  <si>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</si>
  <si>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</si>
  <si>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</si>
  <si>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</si>
  <si>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</si>
  <si>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</si>
  <si>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</si>
  <si>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</si>
  <si>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</si>
  <si>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</si>
  <si>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</si>
  <si>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</si>
  <si>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</si>
  <si>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</si>
  <si>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</si>
  <si>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</si>
  <si>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</si>
  <si>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</si>
  <si>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</si>
  <si>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</si>
  <si>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</si>
  <si>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</si>
  <si>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</si>
  <si>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</si>
  <si>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</si>
  <si>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</si>
  <si>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</si>
  <si>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</si>
  <si>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</si>
  <si>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</si>
  <si>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</si>
  <si>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</si>
  <si>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</si>
  <si>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</si>
  <si>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</si>
  <si>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</si>
  <si>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</si>
  <si>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</si>
  <si>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</si>
  <si>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</si>
  <si>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</si>
  <si>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</si>
  <si>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</si>
  <si>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</si>
  <si>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</si>
  <si>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</si>
  <si>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</si>
  <si>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</si>
  <si>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</si>
  <si>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</si>
  <si>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</si>
  <si>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</si>
  <si>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</si>
  <si>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</si>
  <si>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</si>
  <si>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</si>
  <si>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</si>
  <si>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</si>
  <si>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</si>
  <si>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</si>
  <si>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</si>
  <si>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</si>
  <si>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</si>
  <si>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</si>
  <si>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</si>
  <si>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</si>
  <si>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</si>
  <si>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</si>
  <si>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</si>
  <si>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</si>
  <si>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</si>
  <si>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</si>
  <si>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</si>
  <si>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</si>
  <si>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</si>
  <si>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</si>
  <si>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</si>
  <si>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</si>
  <si>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</si>
  <si>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</si>
  <si>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</si>
  <si>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</si>
  <si>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</si>
  <si>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</si>
  <si>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</si>
  <si>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</si>
  <si>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</si>
  <si>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</si>
  <si>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</si>
  <si>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</si>
  <si>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</si>
  <si>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</si>
  <si>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</si>
  <si>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</si>
  <si>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</si>
  <si>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</si>
  <si>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</si>
  <si>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</si>
  <si>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</si>
  <si>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</si>
  <si>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</si>
  <si>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</si>
  <si>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</si>
  <si>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</si>
  <si>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</si>
  <si>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</si>
  <si>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</si>
  <si>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</si>
  <si>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</si>
  <si>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</si>
  <si>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</si>
  <si>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</si>
  <si>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</si>
  <si>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</si>
  <si>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</si>
  <si>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</si>
  <si>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</si>
  <si>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</si>
  <si>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</si>
  <si>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</si>
  <si>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</si>
  <si>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</si>
  <si>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</si>
  <si>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</si>
  <si>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</si>
  <si>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</si>
  <si>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</si>
  <si>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</si>
  <si>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</si>
  <si>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</si>
  <si>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</si>
  <si>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</si>
  <si>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</si>
  <si>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</si>
  <si>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</si>
  <si>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</si>
  <si>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</si>
  <si>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</si>
  <si>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</si>
  <si>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</si>
  <si>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</si>
  <si>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</si>
  <si>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</si>
  <si>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</si>
  <si>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</si>
  <si>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</si>
  <si>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</si>
  <si>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</si>
  <si>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</si>
  <si>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</si>
  <si>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</si>
  <si>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</si>
  <si>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</si>
  <si>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</si>
  <si>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</si>
  <si>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</si>
  <si>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</si>
  <si>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</si>
  <si>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</si>
  <si>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</si>
  <si>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</si>
  <si>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</si>
  <si>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</si>
  <si>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</si>
  <si>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</si>
  <si>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</si>
  <si>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</si>
  <si>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</si>
  <si>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</si>
  <si>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</si>
  <si>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</si>
  <si>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</si>
  <si>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</si>
  <si>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</si>
  <si>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</si>
  <si>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</si>
  <si>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</si>
  <si>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</si>
  <si>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</si>
  <si>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</si>
  <si>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</si>
  <si>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</si>
  <si>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</si>
  <si>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</si>
  <si>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</si>
  <si>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</si>
  <si>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</si>
  <si>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</si>
  <si>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</si>
  <si>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</si>
  <si>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</si>
  <si>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</si>
  <si>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</si>
  <si>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</si>
  <si>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</si>
  <si>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</si>
  <si>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</si>
  <si>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</si>
  <si>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</si>
  <si>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</si>
  <si>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</si>
  <si>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</si>
  <si>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</si>
  <si>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</si>
  <si>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</si>
  <si>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</si>
  <si>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</si>
  <si>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</si>
  <si>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</si>
  <si>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</si>
  <si>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</si>
  <si>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</si>
  <si>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</si>
  <si>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</si>
  <si>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</si>
  <si>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</si>
  <si>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</si>
  <si>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</si>
  <si>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</si>
  <si>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</si>
  <si>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</si>
  <si>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</si>
  <si>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</si>
  <si>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</si>
  <si>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</si>
  <si>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</si>
  <si>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</si>
  <si>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</si>
  <si>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</si>
  <si>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</si>
  <si>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</si>
  <si>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</si>
  <si>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</si>
  <si>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</si>
  <si>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</si>
  <si>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</si>
  <si>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</si>
  <si>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</si>
  <si>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</si>
  <si>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</si>
  <si>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</si>
  <si>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</si>
  <si>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</si>
  <si>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</si>
  <si>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</si>
  <si>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</si>
  <si>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</si>
  <si>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</si>
  <si>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</si>
  <si>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</si>
  <si>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</si>
  <si>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</si>
  <si>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</si>
  <si>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</si>
  <si>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</si>
  <si>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</si>
  <si>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</si>
  <si>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</si>
  <si>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</si>
  <si>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</si>
  <si>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</si>
  <si>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</si>
  <si>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</si>
  <si>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</si>
  <si>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</si>
  <si>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</si>
  <si>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</si>
  <si>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</si>
  <si>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</si>
  <si>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</si>
  <si>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</si>
  <si>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</si>
  <si>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</si>
  <si>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</si>
  <si>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</si>
  <si>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</si>
  <si>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</si>
  <si>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</si>
  <si>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</si>
  <si>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</si>
  <si>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</si>
  <si>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</si>
  <si>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</si>
  <si>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</si>
  <si>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</si>
  <si>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</si>
  <si>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</si>
  <si>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</si>
  <si>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</si>
  <si>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</si>
  <si>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</si>
  <si>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</si>
  <si>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</si>
  <si>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</si>
  <si>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</si>
  <si>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</si>
  <si>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</si>
  <si>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</si>
  <si>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</si>
  <si>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</si>
  <si>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</si>
  <si>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</si>
  <si>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</si>
  <si>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</si>
  <si>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</si>
  <si>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</si>
  <si>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</si>
  <si>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</si>
  <si>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</si>
  <si>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</si>
  <si>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</si>
  <si>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</si>
  <si>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</si>
  <si>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</si>
  <si>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</si>
  <si>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</si>
  <si>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</si>
  <si>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</si>
  <si>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</si>
  <si>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</si>
  <si>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</si>
  <si>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</si>
  <si>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</si>
  <si>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</si>
  <si>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</si>
  <si>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</si>
  <si>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</si>
  <si>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</si>
  <si>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</si>
  <si>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</si>
  <si>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</si>
  <si>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</si>
  <si>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</si>
  <si>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</si>
  <si>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</si>
  <si>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</si>
  <si>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</si>
  <si>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</si>
  <si>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</si>
  <si>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</si>
  <si>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</si>
  <si>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</si>
  <si>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</si>
  <si>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</si>
  <si>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</si>
  <si>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</si>
  <si>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</si>
  <si>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</si>
  <si>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</si>
  <si>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</si>
  <si>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</si>
  <si>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</si>
  <si>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</si>
  <si>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</si>
  <si>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</si>
  <si>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</si>
  <si>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</si>
  <si>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</si>
  <si>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</si>
  <si>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</si>
  <si>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</si>
  <si>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</si>
  <si>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</si>
  <si>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</si>
  <si>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</si>
  <si>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</si>
  <si>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</si>
  <si>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</si>
  <si>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</si>
  <si>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</si>
  <si>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</si>
  <si>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</si>
  <si>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</si>
  <si>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</si>
  <si>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</si>
  <si>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</si>
  <si>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</si>
  <si>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</si>
  <si>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</si>
  <si>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</si>
  <si>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</si>
  <si>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</si>
  <si>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</si>
  <si>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</si>
  <si>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</si>
  <si>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</si>
  <si>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</si>
  <si>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</si>
  <si>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</si>
  <si>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</si>
  <si>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</si>
  <si>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</si>
  <si>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</si>
  <si>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</si>
  <si>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</si>
  <si>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</si>
  <si>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</si>
  <si>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</si>
  <si>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</si>
  <si>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</si>
  <si>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</si>
  <si>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</si>
  <si>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</si>
  <si>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</si>
  <si>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</si>
  <si>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</si>
  <si>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</si>
  <si>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</si>
  <si>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</si>
  <si>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</si>
  <si>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</si>
  <si>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</si>
  <si>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</si>
  <si>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</si>
  <si>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</si>
  <si>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</si>
  <si>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</si>
  <si>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</si>
  <si>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</si>
  <si>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</si>
  <si>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</si>
  <si>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</si>
  <si>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</si>
  <si>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</si>
  <si>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</si>
  <si>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</si>
  <si>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</si>
  <si>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</si>
  <si>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</si>
  <si>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</si>
  <si>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</si>
  <si>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</si>
  <si>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</si>
  <si>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</si>
  <si>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</si>
  <si>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</si>
  <si>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</si>
  <si>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</si>
  <si>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</si>
  <si>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</si>
  <si>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</si>
  <si>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</si>
  <si>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</si>
  <si>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</si>
  <si>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</si>
  <si>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</si>
  <si>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</si>
  <si>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</si>
  <si>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</si>
  <si>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</si>
  <si>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</si>
  <si>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</si>
  <si>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</si>
  <si>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</si>
  <si>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</si>
  <si>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</si>
  <si>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</si>
  <si>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</si>
  <si>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</si>
  <si>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</si>
  <si>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</si>
  <si>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</si>
  <si>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</si>
  <si>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</si>
  <si>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</si>
  <si>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</si>
  <si>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</si>
  <si>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</si>
  <si>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</si>
  <si>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</si>
  <si>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</si>
  <si>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</si>
  <si>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</si>
  <si>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</si>
  <si>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</si>
  <si>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</si>
  <si>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</si>
  <si>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</si>
  <si>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</si>
  <si>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</si>
  <si>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</si>
  <si>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</si>
  <si>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</si>
  <si>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</si>
  <si>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</si>
  <si>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</si>
  <si>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</si>
  <si>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</si>
  <si>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</si>
  <si>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</si>
  <si>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</si>
  <si>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</si>
  <si>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</si>
  <si>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</si>
  <si>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</si>
  <si>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</si>
  <si>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</si>
  <si>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</si>
  <si>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</si>
  <si>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</si>
  <si>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</si>
  <si>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</si>
  <si>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</si>
  <si>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</si>
  <si>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</si>
  <si>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</si>
  <si>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</si>
  <si>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</si>
  <si>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</si>
  <si>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</si>
  <si>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</si>
  <si>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</si>
  <si>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</si>
  <si>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</si>
  <si>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</si>
  <si>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</si>
  <si>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</si>
  <si>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</si>
  <si>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</si>
  <si>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</si>
  <si>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</si>
  <si>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</si>
  <si>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</si>
  <si>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</si>
  <si>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</si>
  <si>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</si>
  <si>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</si>
  <si>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</si>
  <si>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</si>
  <si>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</si>
  <si>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</si>
  <si>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</si>
  <si>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</si>
  <si>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</si>
  <si>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</si>
  <si>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</si>
  <si>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</si>
  <si>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</si>
  <si>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</si>
  <si>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</si>
  <si>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</si>
  <si>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</si>
  <si>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</si>
  <si>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</si>
  <si>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</si>
  <si>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</si>
  <si>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</si>
  <si>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</si>
  <si>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</si>
  <si>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</si>
  <si>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</si>
  <si>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</si>
  <si>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</si>
  <si>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</si>
  <si>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</si>
  <si>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</si>
  <si>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</si>
  <si>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</si>
  <si>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</si>
  <si>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</si>
  <si>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</si>
  <si>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</si>
  <si>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</si>
  <si>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</si>
  <si>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</si>
  <si>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</si>
  <si>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</si>
  <si>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</si>
  <si>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</si>
  <si>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</si>
  <si>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</si>
  <si>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</si>
  <si>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</si>
  <si>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</si>
  <si>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</si>
  <si>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</si>
  <si>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</si>
  <si>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</si>
  <si>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</si>
  <si>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</si>
  <si>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</si>
  <si>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</si>
  <si>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</si>
  <si>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</si>
  <si>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</si>
  <si>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</si>
  <si>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</si>
  <si>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</si>
  <si>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</si>
  <si>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</si>
  <si>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</si>
  <si>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</si>
  <si>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</si>
  <si>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</si>
  <si>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</si>
  <si>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</si>
  <si>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</si>
  <si>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</si>
  <si>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</si>
  <si>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</si>
  <si>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</si>
  <si>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</si>
  <si>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</si>
  <si>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</si>
  <si>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</si>
  <si>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</si>
  <si>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</si>
  <si>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</si>
  <si>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</si>
  <si>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</si>
  <si>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</si>
  <si>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</si>
  <si>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</si>
  <si>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</si>
  <si>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</si>
  <si>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</si>
  <si>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</si>
  <si>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</si>
  <si>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</si>
  <si>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</si>
  <si>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</si>
  <si>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</si>
  <si>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</si>
  <si>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</si>
  <si>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</si>
  <si>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</si>
  <si>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</si>
  <si>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</si>
  <si>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</si>
  <si>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</si>
  <si>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</si>
  <si>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</si>
  <si>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</si>
  <si>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</si>
  <si>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</si>
  <si>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</si>
  <si>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</si>
  <si>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</si>
  <si>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</si>
  <si>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</si>
  <si>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</si>
  <si>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</si>
  <si>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</si>
  <si>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</si>
  <si>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</si>
  <si>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</si>
  <si>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</si>
  <si>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</si>
  <si>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</si>
  <si>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</si>
  <si>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</si>
  <si>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</si>
  <si>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</si>
  <si>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</si>
  <si>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</si>
  <si>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</si>
  <si>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</si>
  <si>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</si>
  <si>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</si>
  <si>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</si>
  <si>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</si>
  <si>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</si>
  <si>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</si>
  <si>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</si>
  <si>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</si>
  <si>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</si>
  <si>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</si>
  <si>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</si>
  <si>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</si>
  <si>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</si>
  <si>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</si>
  <si>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</si>
  <si>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</si>
  <si>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</si>
  <si>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</si>
  <si>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</si>
  <si>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</si>
  <si>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</si>
  <si>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</si>
  <si>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</si>
  <si>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</si>
  <si>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</si>
  <si>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</si>
  <si>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</si>
  <si>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</si>
  <si>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</si>
  <si>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</si>
  <si>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</si>
  <si>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</si>
  <si>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</si>
  <si>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</si>
  <si>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</si>
  <si>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</si>
  <si>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</si>
  <si>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</si>
  <si>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</si>
  <si>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</si>
  <si>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</si>
  <si>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</si>
  <si>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</si>
  <si>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</si>
  <si>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</si>
  <si>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</si>
  <si>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</si>
  <si>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</si>
  <si>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</si>
  <si>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</si>
  <si>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</si>
  <si>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</si>
  <si>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</si>
  <si>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</si>
  <si>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</si>
  <si>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</si>
  <si>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</si>
  <si>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</si>
  <si>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</si>
  <si>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</si>
  <si>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</si>
  <si>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</si>
  <si>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</si>
  <si>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</si>
  <si>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</si>
  <si>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</si>
  <si>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</si>
  <si>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</si>
  <si>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</si>
  <si>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</si>
  <si>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</si>
  <si>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</si>
  <si>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</si>
  <si>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</si>
  <si>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</si>
  <si>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</si>
  <si>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</si>
  <si>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</si>
  <si>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</si>
  <si>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</si>
  <si>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</si>
  <si>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</si>
  <si>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</si>
  <si>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</si>
  <si>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</si>
  <si>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</si>
  <si>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</si>
  <si>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</si>
  <si>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</si>
  <si>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</si>
  <si>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</si>
  <si>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</si>
  <si>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</si>
  <si>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</si>
  <si>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</si>
  <si>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</si>
  <si>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</si>
  <si>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</si>
  <si>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</si>
  <si>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</si>
  <si>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</si>
  <si>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</si>
  <si>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</si>
  <si>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</si>
  <si>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</si>
  <si>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</si>
  <si>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</si>
  <si>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</si>
  <si>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</si>
  <si>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</si>
  <si>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</si>
  <si>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</si>
  <si>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</si>
  <si>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</si>
  <si>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</si>
  <si>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</si>
  <si>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</si>
  <si>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</si>
  <si>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</si>
  <si>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</si>
  <si>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</si>
  <si>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</si>
  <si>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</si>
  <si>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</si>
  <si>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</si>
  <si>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</si>
  <si>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</si>
  <si>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</si>
  <si>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</si>
  <si>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</si>
  <si>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</si>
  <si>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</si>
  <si>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</si>
  <si>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</si>
  <si>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</si>
  <si>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</si>
  <si>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</si>
  <si>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</si>
  <si>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</si>
  <si>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</si>
  <si>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</si>
  <si>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</si>
  <si>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</si>
  <si>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</si>
  <si>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</si>
  <si>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</si>
  <si>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</si>
  <si>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</si>
  <si>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</si>
  <si>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</si>
  <si>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</si>
  <si>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</si>
  <si>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</si>
  <si>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</si>
  <si>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</si>
  <si>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</si>
  <si>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</si>
  <si>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</si>
  <si>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</si>
  <si>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</si>
  <si>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</si>
  <si>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</si>
  <si>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</si>
  <si>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</si>
  <si>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</si>
  <si>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</si>
  <si>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</si>
  <si>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</si>
  <si>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</si>
  <si>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</si>
  <si>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</si>
  <si>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</si>
  <si>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</si>
  <si>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</si>
  <si>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</si>
  <si>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</si>
  <si>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</si>
  <si>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</si>
  <si>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</si>
  <si>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</si>
  <si>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</si>
  <si>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</si>
  <si>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</si>
  <si>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</si>
  <si>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</si>
  <si>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</si>
  <si>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</si>
  <si>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</si>
  <si>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</si>
  <si>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</si>
  <si>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</si>
  <si>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</si>
  <si>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</si>
  <si>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</si>
  <si>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</si>
  <si>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</si>
  <si>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</si>
  <si>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</si>
  <si>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</si>
  <si>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</si>
  <si>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</si>
  <si>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</si>
  <si>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</si>
  <si>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</si>
  <si>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</si>
  <si>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</si>
  <si>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</si>
  <si>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</si>
  <si>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</si>
  <si>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</si>
  <si>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</si>
  <si>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</si>
  <si>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</si>
  <si>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</si>
  <si>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</si>
  <si>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</si>
  <si>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</si>
  <si>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</si>
  <si>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</si>
  <si>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</si>
  <si>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</si>
  <si>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</si>
  <si>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</si>
  <si>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</si>
  <si>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</si>
  <si>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</si>
  <si>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</si>
  <si>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</si>
  <si>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</si>
  <si>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</si>
  <si>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</si>
  <si>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</si>
  <si>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</si>
  <si>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</si>
  <si>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</si>
  <si>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</si>
  <si>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</si>
  <si>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</si>
  <si>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</si>
  <si>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</si>
  <si>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</si>
  <si>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</si>
  <si>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</si>
  <si>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</si>
  <si>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</si>
  <si>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</si>
  <si>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</si>
  <si>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</si>
  <si>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</si>
  <si>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</si>
  <si>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</si>
  <si>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</si>
  <si>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</si>
  <si>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</si>
  <si>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</si>
  <si>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</si>
  <si>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</si>
  <si>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</si>
  <si>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</si>
  <si>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</si>
  <si>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</si>
  <si>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</si>
  <si>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</si>
  <si>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</si>
  <si>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</si>
  <si>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</si>
  <si>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</si>
  <si>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</si>
  <si>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</si>
  <si>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</si>
  <si>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</si>
  <si>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</si>
  <si>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</si>
  <si>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</si>
  <si>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</si>
  <si>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</si>
  <si>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</si>
  <si>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</si>
  <si>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</si>
  <si>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</si>
  <si>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</si>
  <si>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</si>
  <si>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</si>
  <si>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</si>
  <si>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</si>
  <si>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</si>
  <si>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</si>
  <si>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</si>
  <si>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</si>
  <si>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</si>
  <si>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</si>
  <si>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</si>
  <si>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</si>
  <si>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</si>
  <si>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</si>
  <si>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</si>
  <si>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</si>
  <si>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</si>
  <si>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</si>
  <si>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</si>
  <si>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</si>
  <si>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</si>
  <si>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</si>
  <si>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</si>
  <si>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</si>
  <si>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</si>
  <si>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</si>
  <si>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</si>
  <si>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</si>
  <si>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</si>
  <si>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</si>
  <si>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</si>
  <si>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</si>
  <si>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</si>
  <si>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</si>
  <si>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</si>
  <si>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</si>
  <si>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</si>
  <si>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</si>
  <si>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</si>
  <si>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</si>
  <si>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</si>
  <si>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</si>
  <si>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</si>
  <si>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</si>
  <si>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</si>
  <si>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</si>
  <si>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</si>
  <si>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</si>
  <si>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</si>
  <si>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</si>
  <si>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</si>
  <si>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</si>
  <si>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</si>
  <si>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</si>
  <si>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</si>
  <si>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</si>
  <si>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</si>
  <si>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</si>
  <si>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</si>
  <si>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</si>
  <si>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</si>
  <si>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</si>
  <si>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</si>
  <si>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</si>
  <si>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</si>
  <si>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</si>
  <si>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</si>
  <si>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</si>
  <si>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</si>
  <si>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</si>
  <si>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</si>
  <si>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</si>
  <si>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</si>
  <si>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</si>
  <si>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</si>
  <si>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</si>
  <si>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</si>
  <si>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</si>
  <si>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</si>
  <si>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</si>
  <si>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</si>
  <si>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</si>
  <si>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</si>
  <si>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</si>
  <si>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</si>
  <si>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</si>
  <si>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</si>
  <si>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</si>
  <si>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</si>
  <si>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</si>
  <si>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</si>
  <si>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</si>
  <si>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</si>
  <si>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</si>
  <si>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</si>
  <si>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</si>
  <si>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</si>
  <si>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</si>
  <si>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</si>
  <si>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</si>
  <si>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</si>
  <si>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</si>
  <si>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</si>
  <si>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</si>
  <si>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</si>
  <si>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</si>
  <si>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</si>
  <si>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</si>
  <si>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</si>
  <si>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</si>
  <si>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</si>
  <si>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</si>
  <si>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</si>
  <si>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</si>
  <si>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</si>
  <si>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</si>
  <si>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</si>
  <si>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</si>
  <si>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</si>
  <si>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</si>
  <si>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</si>
  <si>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</si>
  <si>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</si>
  <si>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</si>
  <si>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</si>
  <si>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</si>
  <si>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</si>
  <si>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</si>
  <si>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</si>
  <si>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</si>
  <si>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</si>
  <si>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</si>
  <si>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</si>
  <si>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</si>
  <si>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</si>
  <si>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</si>
  <si>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</si>
  <si>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</si>
  <si>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</si>
  <si>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</si>
  <si>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</si>
  <si>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</si>
  <si>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</si>
  <si>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</si>
  <si>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</si>
  <si>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</si>
  <si>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</si>
  <si>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</si>
  <si>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</si>
  <si>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</si>
  <si>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</si>
  <si>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</si>
  <si>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</si>
  <si>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</si>
  <si>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</si>
  <si>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</si>
  <si>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</si>
  <si>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</si>
  <si>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</si>
  <si>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</si>
  <si>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</si>
  <si>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</si>
  <si>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</si>
  <si>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</si>
  <si>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</si>
  <si>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</si>
  <si>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</si>
  <si>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</si>
  <si>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</si>
  <si>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</si>
  <si>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</si>
  <si>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</si>
  <si>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</si>
  <si>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</si>
  <si>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</si>
  <si>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</si>
  <si>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</si>
  <si>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</si>
  <si>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</si>
  <si>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</si>
  <si>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</si>
  <si>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</si>
  <si>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</si>
  <si>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</si>
  <si>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</si>
  <si>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</si>
  <si>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</si>
  <si>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</si>
  <si>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</si>
  <si>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</si>
  <si>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</si>
  <si>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</si>
  <si>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</si>
  <si>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</si>
  <si>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</si>
  <si>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</si>
  <si>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</si>
  <si>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</si>
  <si>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</si>
  <si>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</si>
  <si>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</si>
  <si>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</si>
  <si>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</si>
  <si>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</si>
  <si>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</si>
  <si>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</si>
  <si>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</si>
  <si>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</si>
  <si>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</si>
  <si>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</si>
  <si>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</si>
  <si>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</si>
  <si>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</si>
  <si>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</si>
  <si>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</si>
  <si>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</si>
  <si>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</si>
  <si>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</si>
  <si>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</si>
  <si>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</si>
  <si>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</si>
  <si>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</si>
  <si>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</si>
  <si>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</si>
  <si>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</si>
  <si>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</si>
  <si>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</si>
  <si>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</si>
  <si>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</si>
  <si>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</si>
  <si>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</si>
  <si>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</si>
  <si>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</si>
  <si>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</si>
  <si>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</si>
  <si>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</si>
  <si>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</si>
  <si>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</si>
  <si>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</si>
  <si>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</si>
  <si>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</si>
  <si>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</si>
  <si>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</si>
  <si>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</si>
  <si>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</si>
  <si>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</si>
  <si>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</si>
  <si>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</si>
  <si>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</si>
  <si>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</si>
  <si>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</si>
  <si>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</si>
  <si>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</si>
  <si>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</si>
  <si>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</si>
  <si>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</si>
  <si>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</si>
  <si>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</si>
  <si>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</si>
  <si>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</si>
  <si>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</si>
  <si>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</si>
  <si>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</si>
  <si>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</si>
  <si>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</si>
  <si>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</si>
  <si>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</si>
  <si>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</si>
  <si>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</si>
  <si>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</si>
  <si>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</si>
  <si>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</si>
  <si>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</si>
  <si>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</si>
  <si>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</si>
  <si>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</si>
  <si>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</si>
  <si>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</si>
  <si>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</si>
  <si>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</si>
  <si>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</si>
  <si>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</si>
  <si>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</si>
  <si>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</si>
  <si>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</si>
  <si>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</si>
  <si>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</si>
  <si>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</si>
  <si>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</si>
  <si>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</si>
  <si>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</si>
  <si>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</si>
  <si>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</si>
  <si>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</si>
  <si>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</si>
  <si>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</si>
  <si>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</si>
  <si>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</si>
  <si>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</si>
  <si>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</si>
  <si>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</si>
  <si>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</si>
  <si>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</si>
  <si>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</si>
  <si>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</si>
  <si>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</si>
  <si>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</si>
  <si>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</si>
  <si>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</si>
  <si>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</si>
  <si>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</si>
  <si>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</si>
  <si>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</si>
  <si>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</si>
  <si>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</si>
  <si>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</si>
  <si>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</si>
  <si>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</si>
  <si>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</si>
  <si>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</si>
  <si>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</si>
  <si>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</si>
  <si>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</si>
  <si>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</si>
  <si>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</si>
  <si>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</si>
  <si>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</si>
  <si>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</si>
  <si>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</si>
  <si>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</si>
  <si>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</si>
  <si>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</si>
  <si>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</si>
  <si>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</si>
  <si>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</si>
  <si>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</si>
  <si>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</si>
  <si>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</si>
  <si>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</si>
  <si>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</si>
  <si>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</si>
  <si>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</si>
  <si>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</si>
  <si>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</si>
  <si>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</si>
  <si>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</si>
  <si>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</si>
  <si>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</si>
  <si>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</si>
  <si>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</si>
  <si>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</si>
  <si>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</si>
  <si>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</si>
  <si>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</si>
  <si>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</si>
  <si>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</si>
  <si>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</si>
  <si>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</si>
  <si>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</si>
  <si>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</si>
  <si>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</si>
  <si>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</si>
  <si>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</si>
  <si>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</si>
  <si>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</si>
  <si>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</si>
  <si>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</si>
  <si>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</si>
  <si>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</si>
  <si>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</si>
  <si>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</si>
  <si>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</si>
  <si>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</si>
  <si>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</si>
  <si>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</si>
  <si>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</si>
  <si>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</si>
  <si>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</si>
  <si>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</si>
  <si>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</si>
  <si>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</si>
  <si>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</si>
  <si>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</si>
  <si>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</si>
  <si>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</si>
  <si>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</si>
  <si>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</si>
  <si>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</si>
  <si>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</si>
  <si>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</si>
  <si>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</si>
  <si>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</si>
  <si>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</si>
  <si>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</si>
  <si>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</si>
  <si>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</si>
  <si>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</si>
  <si>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</si>
  <si>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</si>
  <si>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</si>
  <si>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</si>
  <si>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</si>
  <si>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</si>
  <si>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</si>
  <si>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</si>
  <si>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</si>
  <si>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</si>
  <si>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</si>
  <si>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</si>
  <si>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</si>
  <si>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</si>
  <si>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</si>
  <si>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</si>
  <si>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</si>
  <si>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</si>
  <si>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</si>
  <si>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</si>
  <si>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</si>
  <si>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</si>
  <si>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</si>
  <si>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</si>
  <si>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</si>
  <si>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</si>
  <si>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</si>
  <si>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</si>
  <si>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</si>
  <si>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</si>
  <si>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</si>
  <si>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</si>
  <si>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</si>
  <si>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</si>
  <si>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</si>
  <si>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</si>
  <si>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</si>
  <si>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</si>
  <si>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</si>
  <si>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</si>
  <si>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</si>
  <si>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</si>
  <si>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</si>
  <si>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</si>
  <si>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</si>
  <si>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</si>
  <si>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</si>
  <si>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</si>
  <si>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</si>
  <si>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</si>
  <si>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</si>
  <si>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</si>
  <si>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</si>
  <si>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</si>
  <si>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</si>
  <si>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</si>
  <si>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</si>
  <si>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</si>
  <si>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</si>
  <si>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</si>
  <si>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</si>
  <si>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</si>
  <si>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</si>
  <si>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</si>
  <si>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</si>
  <si>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</si>
  <si>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</si>
  <si>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</si>
  <si>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</si>
  <si>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</si>
  <si>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</si>
  <si>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</si>
  <si>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</si>
  <si>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</si>
  <si>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</si>
  <si>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</si>
  <si>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</si>
  <si>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</si>
  <si>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</si>
  <si>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</si>
  <si>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</si>
  <si>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</si>
  <si>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</si>
  <si>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</si>
  <si>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</si>
  <si>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</si>
  <si>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</si>
  <si>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</si>
  <si>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</si>
  <si>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</si>
  <si>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</si>
  <si>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</si>
  <si>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</si>
  <si>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</si>
  <si>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</si>
  <si>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</si>
  <si>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</si>
  <si>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</si>
  <si>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</si>
  <si>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</si>
  <si>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</si>
  <si>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</si>
  <si>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</si>
  <si>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</si>
  <si>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</si>
  <si>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</si>
  <si>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</si>
  <si>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</si>
  <si>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</si>
  <si>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</si>
  <si>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</si>
  <si>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</si>
  <si>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</si>
  <si>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</si>
  <si>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</si>
  <si>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</si>
  <si>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</si>
  <si>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</si>
  <si>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</si>
  <si>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</si>
  <si>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</si>
  <si>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</si>
  <si>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</si>
  <si>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</si>
  <si>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</si>
  <si>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</si>
  <si>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</si>
  <si>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</si>
  <si>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</si>
  <si>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</si>
  <si>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</si>
  <si>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</si>
  <si>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</si>
  <si>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</si>
  <si>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</si>
  <si>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</si>
  <si>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</si>
  <si>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</si>
  <si>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</si>
  <si>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</si>
  <si>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</si>
  <si>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</si>
  <si>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</si>
  <si>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</si>
  <si>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</si>
  <si>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</si>
  <si>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</si>
  <si>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</si>
  <si>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</si>
  <si>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</si>
  <si>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</si>
  <si>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</si>
  <si>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</si>
  <si>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</si>
  <si>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</si>
  <si>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</si>
  <si>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</si>
  <si>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</si>
  <si>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</si>
  <si>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</si>
  <si>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</si>
  <si>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</si>
  <si>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</si>
  <si>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</si>
  <si>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</si>
  <si>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</si>
  <si>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</si>
  <si>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</si>
  <si>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</si>
  <si>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</si>
  <si>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</si>
  <si>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</si>
  <si>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</si>
  <si>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</si>
  <si>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</si>
  <si>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</si>
  <si>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</si>
  <si>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</si>
  <si>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</si>
  <si>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</si>
  <si>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</si>
  <si>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</si>
  <si>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</si>
  <si>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</si>
  <si>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</si>
  <si>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</si>
  <si>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</si>
  <si>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</si>
  <si>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</si>
  <si>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</si>
  <si>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</si>
  <si>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</si>
  <si>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</si>
  <si>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</si>
  <si>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</si>
  <si>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</si>
  <si>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</si>
  <si>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</si>
  <si>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</si>
  <si>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</si>
  <si>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</si>
  <si>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</si>
  <si>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</si>
  <si>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</si>
  <si>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</si>
  <si>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</si>
  <si>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</si>
  <si>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</si>
  <si>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</si>
  <si>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</si>
  <si>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</si>
  <si>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</si>
  <si>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</si>
  <si>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</si>
  <si>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</si>
  <si>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</si>
  <si>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</si>
  <si>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</si>
  <si>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</si>
  <si>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</si>
  <si>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</si>
  <si>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</si>
  <si>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</si>
  <si>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</si>
  <si>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</si>
  <si>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</si>
  <si>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</si>
  <si>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</si>
  <si>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</si>
  <si>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</si>
  <si>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</si>
  <si>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</si>
  <si>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</si>
  <si>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</si>
  <si>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</si>
  <si>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</si>
  <si>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</si>
  <si>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</si>
  <si>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</si>
  <si>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</si>
  <si>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</si>
  <si>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</si>
  <si>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</si>
  <si>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</si>
  <si>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</si>
  <si>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</si>
  <si>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</si>
  <si>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</si>
  <si>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</si>
  <si>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</si>
  <si>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</si>
  <si>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</si>
  <si>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</si>
  <si>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</si>
  <si>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</si>
  <si>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</si>
  <si>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</si>
  <si>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</si>
  <si>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</si>
  <si>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</si>
  <si>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</si>
  <si>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</si>
  <si>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</si>
  <si>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</si>
  <si>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</si>
  <si>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</si>
  <si>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</si>
  <si>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</si>
  <si>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</si>
  <si>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</si>
  <si>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</si>
  <si>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</si>
  <si>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</si>
  <si>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</si>
  <si>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</si>
  <si>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</si>
  <si>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</si>
  <si>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</si>
  <si>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</si>
  <si>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</si>
  <si>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</si>
  <si>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</si>
  <si>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</si>
  <si>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</si>
  <si>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</si>
  <si>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</si>
  <si>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</si>
  <si>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</si>
  <si>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</si>
  <si>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</si>
  <si>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</si>
  <si>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</si>
  <si>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</si>
  <si>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</si>
  <si>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</si>
  <si>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</si>
  <si>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</si>
  <si>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</si>
  <si>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</si>
  <si>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</si>
  <si>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</si>
  <si>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</si>
  <si>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</si>
  <si>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</si>
  <si>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</si>
  <si>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</si>
  <si>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</si>
  <si>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</si>
  <si>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</si>
  <si>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</si>
  <si>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</si>
  <si>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</si>
  <si>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</si>
  <si>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</si>
  <si>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</si>
  <si>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</si>
  <si>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</si>
  <si>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</si>
  <si>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</si>
  <si>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</si>
  <si>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</si>
  <si>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</si>
  <si>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</si>
  <si>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</si>
  <si>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</si>
  <si>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</si>
  <si>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</si>
  <si>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</si>
  <si>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</si>
  <si>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</si>
  <si>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</si>
  <si>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</si>
  <si>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</si>
  <si>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</si>
  <si>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</si>
  <si>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</si>
  <si>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</si>
  <si>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</si>
  <si>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</si>
  <si>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</si>
  <si>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</si>
  <si>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</si>
  <si>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</si>
  <si>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</si>
  <si>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</si>
  <si>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</si>
  <si>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</si>
  <si>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</si>
  <si>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</si>
  <si>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</si>
  <si>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</si>
  <si>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</si>
  <si>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</si>
  <si>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</si>
  <si>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</si>
  <si>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</si>
  <si>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</si>
  <si>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</si>
  <si>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</si>
  <si>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</si>
  <si>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</si>
  <si>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</si>
  <si>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</si>
  <si>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</si>
  <si>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</si>
  <si>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</si>
  <si>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</si>
  <si>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</si>
  <si>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</si>
  <si>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</si>
  <si>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</si>
  <si>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</si>
  <si>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</si>
  <si>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</si>
  <si>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</si>
  <si>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</si>
  <si>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</si>
  <si>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</si>
  <si>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</si>
  <si>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</si>
  <si>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</si>
  <si>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</si>
  <si>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</si>
  <si>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</si>
  <si>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</si>
  <si>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</si>
  <si>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</si>
  <si>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</si>
  <si>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</si>
  <si>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</si>
  <si>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</si>
  <si>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</si>
  <si>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</si>
  <si>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</si>
  <si>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</si>
  <si>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</si>
  <si>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</si>
  <si>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</si>
  <si>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</si>
  <si>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</si>
  <si>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</si>
  <si>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</si>
  <si>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</si>
  <si>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</si>
  <si>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</si>
  <si>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</si>
  <si>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</si>
  <si>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</si>
  <si>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</si>
  <si>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</si>
  <si>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</si>
  <si>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</si>
  <si>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</si>
  <si>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</si>
  <si>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</si>
  <si>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</si>
  <si>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</si>
  <si>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</si>
  <si>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</si>
  <si>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</si>
  <si>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</si>
  <si>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</si>
  <si>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</si>
  <si>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</si>
  <si>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</si>
  <si>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</si>
  <si>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</si>
  <si>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</si>
  <si>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</si>
  <si>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</si>
  <si>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</si>
  <si>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</si>
  <si>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</si>
  <si>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</si>
  <si>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</si>
  <si>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</si>
  <si>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</si>
  <si>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</si>
  <si>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</si>
  <si>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</si>
  <si>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</si>
  <si>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</si>
  <si>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</si>
  <si>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</si>
  <si>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</si>
  <si>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</si>
  <si>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</si>
  <si>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</si>
  <si>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</si>
  <si>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</si>
  <si>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</si>
  <si>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</si>
  <si>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</si>
  <si>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</si>
  <si>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</si>
  <si>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</si>
  <si>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</si>
  <si>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</si>
  <si>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</si>
  <si>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</si>
  <si>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</si>
  <si>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</si>
  <si>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</si>
  <si>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</si>
  <si>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</si>
  <si>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</si>
  <si>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</si>
  <si>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</si>
  <si>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</si>
  <si>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</si>
  <si>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</si>
  <si>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</si>
  <si>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</si>
  <si>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</si>
  <si>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</si>
  <si>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</si>
  <si>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</si>
  <si>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</si>
  <si>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</si>
  <si>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</si>
  <si>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</si>
  <si>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</si>
  <si>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</si>
  <si>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</si>
  <si>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</si>
  <si>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</si>
  <si>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</si>
  <si>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</si>
  <si>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</si>
  <si>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</si>
  <si>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</si>
  <si>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</si>
  <si>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</si>
  <si>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</si>
  <si>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</si>
  <si>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</si>
  <si>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</si>
  <si>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</si>
  <si>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</si>
  <si>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</si>
  <si>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</si>
  <si>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</si>
  <si>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</si>
  <si>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</si>
  <si>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</si>
  <si>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</si>
  <si>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</si>
  <si>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</si>
  <si>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</si>
  <si>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</si>
  <si>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</si>
  <si>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</si>
  <si>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</si>
  <si>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</si>
  <si>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</si>
  <si>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</si>
  <si>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</si>
  <si>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</si>
  <si>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</si>
  <si>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</si>
  <si>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</si>
  <si>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</si>
  <si>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</si>
  <si>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</si>
  <si>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</si>
  <si>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</si>
  <si>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</si>
  <si>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</si>
  <si>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</si>
  <si>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</si>
  <si>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</si>
  <si>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</si>
  <si>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</si>
  <si>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</si>
  <si>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</si>
  <si>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</si>
  <si>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</si>
  <si>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</si>
  <si>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</si>
  <si>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</si>
  <si>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</si>
  <si>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</si>
  <si>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</si>
  <si>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</si>
  <si>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</si>
  <si>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</si>
  <si>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</si>
  <si>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</si>
  <si>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</si>
  <si>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</si>
  <si>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</si>
  <si>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</si>
  <si>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</si>
  <si>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</si>
  <si>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</si>
  <si>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</si>
  <si>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</si>
  <si>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</si>
  <si>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</si>
  <si>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</si>
  <si>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</si>
  <si>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</si>
  <si>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</si>
  <si>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</si>
  <si>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</si>
  <si>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</si>
  <si>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</si>
  <si>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</si>
  <si>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</si>
  <si>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</si>
  <si>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</si>
  <si>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</si>
  <si>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</si>
  <si>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</si>
  <si>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</si>
  <si>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</si>
  <si>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</si>
  <si>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</si>
  <si>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</si>
  <si>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</si>
  <si>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</si>
  <si>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</si>
  <si>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</si>
  <si>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</si>
  <si>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</si>
  <si>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</si>
  <si>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</si>
  <si>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</si>
  <si>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</si>
  <si>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</si>
  <si>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</si>
  <si>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</si>
  <si>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</si>
  <si>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</si>
  <si>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</si>
  <si>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</si>
  <si>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</si>
  <si>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</si>
  <si>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</si>
  <si>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</si>
  <si>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</si>
  <si>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</si>
  <si>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</si>
  <si>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</si>
  <si>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</si>
  <si>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</si>
  <si>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</si>
  <si>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</si>
  <si>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</si>
  <si>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</si>
  <si>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</si>
  <si>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</si>
  <si>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</si>
  <si>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</si>
  <si>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</si>
  <si>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</si>
  <si>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</si>
  <si>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</si>
  <si>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</si>
  <si>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</si>
  <si>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</si>
  <si>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</si>
  <si>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</si>
  <si>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</si>
  <si>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</si>
  <si>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</si>
  <si>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</si>
  <si>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</si>
  <si>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</si>
  <si>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</si>
  <si>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</si>
  <si>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</si>
  <si>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</si>
  <si>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</si>
  <si>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</si>
  <si>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</si>
  <si>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</si>
  <si>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</si>
  <si>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</si>
  <si>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</si>
  <si>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</si>
  <si>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</si>
  <si>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</si>
  <si>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</si>
  <si>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</si>
  <si>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</si>
  <si>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</si>
  <si>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</si>
  <si>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</si>
  <si>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</si>
  <si>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</si>
  <si>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</si>
  <si>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</si>
  <si>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</si>
  <si>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</si>
  <si>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</si>
  <si>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</si>
  <si>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</si>
  <si>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</si>
  <si>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</si>
  <si>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</si>
  <si>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</si>
  <si>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</si>
  <si>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</si>
  <si>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</si>
  <si>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</si>
  <si>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</si>
  <si>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</si>
  <si>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</si>
  <si>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</si>
  <si>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</si>
  <si>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</si>
  <si>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</si>
  <si>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</si>
  <si>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</si>
  <si>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</si>
  <si>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</si>
  <si>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</si>
  <si>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</si>
  <si>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</si>
  <si>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</si>
  <si>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</si>
  <si>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</si>
  <si>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</si>
  <si>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</si>
  <si>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</si>
  <si>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</si>
  <si>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</si>
  <si>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</si>
  <si>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</si>
  <si>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</si>
  <si>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</si>
  <si>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</si>
  <si>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</si>
  <si>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</si>
  <si>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</si>
  <si>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</si>
  <si>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</si>
  <si>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</si>
  <si>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</si>
  <si>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</si>
  <si>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</si>
  <si>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</si>
  <si>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</si>
  <si>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</si>
  <si>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</si>
  <si>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</si>
  <si>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</si>
  <si>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</si>
  <si>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</si>
  <si>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</si>
  <si>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</si>
  <si>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</si>
  <si>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</si>
  <si>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</si>
  <si>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</si>
  <si>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</si>
  <si>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</si>
  <si>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</si>
  <si>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</si>
  <si>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</si>
  <si>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</si>
  <si>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</si>
  <si>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</si>
  <si>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</si>
  <si>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</si>
  <si>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</si>
  <si>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</si>
  <si>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</si>
  <si>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</si>
  <si>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</si>
  <si>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</si>
  <si>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</si>
  <si>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</si>
  <si>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</si>
  <si>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</si>
  <si>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</si>
  <si>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</si>
  <si>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</si>
  <si>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</si>
  <si>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</si>
  <si>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</si>
  <si>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</si>
  <si>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</si>
  <si>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</si>
  <si>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</si>
  <si>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</si>
  <si>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</si>
  <si>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</si>
  <si>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</si>
  <si>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</si>
  <si>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</si>
  <si>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</si>
  <si>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</si>
  <si>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</si>
  <si>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</si>
  <si>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</si>
  <si>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</si>
  <si>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</si>
  <si>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</si>
  <si>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</si>
  <si>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</si>
  <si>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</si>
  <si>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</si>
  <si>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</si>
  <si>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</si>
  <si>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</si>
  <si>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</si>
  <si>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</si>
  <si>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</si>
  <si>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</si>
  <si>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</si>
  <si>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</si>
  <si>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</si>
  <si>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</si>
  <si>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</si>
  <si>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</si>
  <si>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</si>
  <si>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</si>
  <si>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</si>
  <si>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</si>
  <si>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</si>
  <si>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</si>
  <si>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</si>
  <si>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</si>
  <si>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</si>
  <si>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</si>
  <si>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</si>
  <si>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</si>
  <si>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</si>
  <si>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</si>
  <si>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</si>
  <si>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</si>
  <si>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</si>
  <si>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</si>
  <si>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</si>
  <si>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</si>
  <si>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</si>
  <si>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</si>
  <si>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</si>
  <si>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</si>
  <si>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</si>
  <si>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</si>
  <si>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</si>
  <si>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</si>
  <si>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</si>
  <si>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</si>
  <si>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</si>
  <si>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</si>
  <si>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</si>
  <si>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</si>
  <si>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</si>
  <si>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</si>
  <si>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</si>
  <si>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</si>
  <si>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</si>
  <si>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</si>
  <si>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</si>
  <si>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</si>
  <si>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</si>
  <si>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</si>
  <si>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</si>
  <si>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</si>
  <si>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</si>
  <si>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</si>
  <si>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</si>
  <si>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</si>
  <si>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</si>
  <si>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</si>
  <si>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</si>
  <si>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</si>
  <si>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</si>
  <si>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</si>
  <si>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</si>
  <si>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</si>
  <si>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</si>
  <si>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</si>
  <si>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</si>
  <si>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</si>
  <si>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</si>
  <si>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</si>
  <si>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</si>
  <si>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</si>
  <si>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</si>
  <si>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</si>
  <si>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</si>
  <si>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</si>
  <si>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</si>
  <si>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</si>
  <si>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</si>
  <si>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</si>
  <si>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</si>
  <si>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</si>
  <si>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</si>
  <si>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</si>
  <si>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</si>
  <si>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</si>
  <si>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</si>
  <si>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</si>
  <si>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</si>
  <si>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</si>
  <si>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</si>
  <si>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</si>
  <si>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</si>
  <si>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</si>
  <si>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</si>
  <si>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</si>
  <si>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</si>
  <si>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</si>
  <si>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</si>
  <si>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</si>
  <si>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</si>
  <si>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</si>
  <si>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</si>
  <si>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</si>
  <si>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</si>
  <si>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</si>
  <si>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</si>
  <si>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</si>
  <si>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</si>
  <si>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</si>
  <si>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</si>
  <si>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</si>
  <si>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</si>
  <si>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</si>
  <si>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</si>
  <si>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</si>
  <si>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</si>
  <si>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</si>
  <si>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</si>
  <si>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</si>
  <si>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</si>
  <si>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</si>
  <si>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</si>
  <si>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</si>
  <si>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</si>
  <si>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</si>
  <si>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</si>
  <si>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</si>
  <si>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</si>
  <si>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</si>
  <si>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</si>
  <si>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</si>
  <si>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</si>
  <si>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</si>
  <si>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</si>
  <si>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</si>
  <si>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</si>
  <si>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</si>
  <si>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</si>
  <si>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</si>
  <si>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</si>
  <si>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</si>
  <si>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</si>
  <si>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</si>
  <si>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</si>
  <si>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</si>
  <si>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</si>
  <si>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</si>
  <si>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</si>
  <si>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</si>
  <si>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</si>
  <si>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</si>
  <si>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</si>
  <si>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</si>
  <si>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</si>
  <si>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</si>
  <si>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</si>
  <si>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</si>
  <si>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</si>
  <si>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</si>
  <si>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</si>
  <si>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</si>
  <si>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</si>
  <si>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</si>
  <si>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</si>
  <si>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</si>
  <si>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</si>
  <si>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</si>
  <si>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</si>
  <si>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</si>
  <si>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</si>
  <si>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</si>
  <si>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</si>
  <si>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</si>
  <si>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</si>
  <si>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</si>
  <si>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</si>
  <si>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</si>
  <si>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</si>
  <si>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</si>
  <si>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</si>
  <si>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</si>
  <si>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</si>
  <si>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</si>
  <si>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</si>
  <si>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</si>
  <si>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</si>
  <si>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</si>
  <si>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</si>
  <si>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</si>
  <si>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</si>
  <si>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</si>
  <si>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</si>
  <si>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</si>
  <si>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</si>
  <si>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</si>
  <si>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</si>
  <si>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</si>
  <si>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</si>
  <si>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</si>
  <si>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</si>
  <si>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</si>
  <si>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</si>
  <si>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</si>
  <si>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</si>
  <si>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</si>
  <si>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</si>
  <si>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</si>
  <si>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</si>
  <si>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</si>
  <si>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</si>
  <si>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</si>
  <si>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</si>
  <si>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</si>
  <si>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</si>
  <si>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</si>
  <si>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</si>
  <si>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</si>
  <si>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</si>
  <si>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</si>
  <si>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</si>
  <si>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</si>
  <si>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</si>
  <si>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</si>
  <si>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</si>
  <si>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</si>
  <si>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</si>
  <si>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</si>
  <si>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</si>
  <si>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</si>
  <si>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</si>
  <si>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</si>
  <si>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</si>
  <si>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</si>
  <si>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</si>
  <si>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</si>
  <si>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</si>
  <si>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</si>
  <si>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</si>
  <si>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</si>
  <si>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</si>
  <si>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</si>
  <si>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</si>
  <si>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</si>
  <si>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</si>
  <si>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</si>
  <si>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</si>
  <si>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</si>
  <si>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</si>
  <si>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</si>
  <si>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</si>
  <si>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</si>
  <si>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</si>
  <si>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</si>
  <si>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</si>
  <si>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</si>
  <si>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</si>
  <si>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</si>
  <si>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</si>
  <si>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</si>
  <si>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</si>
  <si>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</si>
  <si>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</si>
  <si>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</si>
  <si>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</si>
  <si>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</si>
  <si>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</si>
  <si>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</si>
  <si>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</si>
  <si>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</si>
  <si>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</si>
  <si>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</si>
  <si>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</si>
  <si>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</si>
  <si>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</si>
  <si>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</si>
  <si>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</si>
  <si>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</si>
  <si>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</si>
  <si>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</si>
  <si>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</si>
  <si>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</si>
  <si>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</si>
  <si>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</si>
  <si>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</si>
  <si>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</si>
  <si>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</si>
  <si>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</si>
  <si>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</si>
  <si>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</si>
  <si>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</si>
  <si>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</si>
  <si>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</si>
  <si>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</si>
  <si>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</si>
  <si>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</si>
  <si>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</si>
  <si>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</si>
  <si>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</si>
  <si>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</si>
  <si>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</si>
  <si>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</si>
  <si>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</si>
  <si>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</si>
  <si>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</si>
  <si>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</si>
  <si>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</si>
  <si>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</si>
  <si>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</si>
  <si>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</si>
  <si>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</si>
  <si>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</si>
  <si>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</si>
  <si>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</si>
  <si>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</si>
  <si>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</si>
  <si>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</si>
  <si>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</si>
  <si>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</si>
  <si>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</si>
  <si>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</si>
  <si>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</si>
  <si>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</si>
  <si>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</si>
  <si>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</si>
  <si>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</si>
  <si>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</si>
  <si>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</si>
  <si>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</si>
  <si>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</si>
  <si>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</si>
  <si>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</si>
  <si>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</si>
  <si>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</si>
  <si>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</si>
  <si>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</si>
  <si>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</si>
  <si>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</si>
  <si>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</si>
  <si>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</si>
  <si>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</si>
  <si>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</si>
  <si>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</si>
  <si>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</si>
  <si>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</si>
  <si>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</si>
  <si>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</si>
  <si>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</si>
  <si>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</si>
  <si>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</si>
  <si>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</si>
  <si>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</si>
  <si>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</si>
  <si>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</si>
  <si>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</si>
  <si>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</si>
  <si>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</si>
  <si>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</si>
  <si>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</si>
  <si>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</si>
  <si>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</si>
  <si>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</si>
  <si>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</si>
  <si>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</si>
  <si>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</si>
  <si>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</si>
  <si>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</si>
  <si>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</si>
  <si>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</si>
  <si>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</si>
  <si>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</si>
  <si>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</si>
  <si>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</si>
  <si>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</si>
  <si>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</si>
  <si>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</si>
  <si>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</si>
  <si>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</si>
  <si>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</si>
  <si>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</si>
  <si>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</si>
  <si>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</si>
  <si>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</si>
  <si>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</si>
  <si>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</si>
  <si>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</si>
  <si>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</si>
  <si>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</si>
  <si>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</si>
  <si>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</si>
  <si>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</si>
  <si>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</si>
  <si>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</si>
  <si>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</si>
  <si>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</si>
  <si>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</si>
  <si>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</si>
  <si>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</si>
  <si>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</si>
  <si>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</si>
  <si>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</si>
  <si>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</si>
  <si>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</si>
  <si>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</si>
  <si>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</si>
  <si>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</si>
  <si>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</si>
  <si>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</si>
  <si>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</si>
  <si>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</si>
  <si>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</si>
  <si>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</si>
  <si>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</si>
  <si>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</si>
  <si>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</si>
  <si>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</si>
  <si>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</si>
  <si>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</si>
  <si>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</si>
  <si>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</si>
  <si>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</si>
  <si>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</si>
  <si>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</si>
  <si>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</si>
  <si>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</si>
  <si>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</si>
  <si>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</si>
  <si>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</si>
  <si>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</si>
  <si>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</si>
  <si>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</si>
  <si>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</si>
  <si>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</si>
  <si>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</si>
  <si>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</si>
  <si>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</si>
  <si>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</si>
  <si>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</si>
  <si>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</si>
  <si>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</si>
  <si>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</si>
  <si>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</si>
  <si>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</si>
  <si>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</si>
  <si>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</si>
  <si>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</si>
  <si>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</si>
  <si>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</si>
  <si>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</si>
  <si>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</si>
  <si>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</si>
  <si>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</si>
  <si>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</si>
  <si>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</si>
  <si>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</si>
  <si>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</si>
  <si>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</si>
  <si>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</si>
  <si>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</si>
  <si>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</si>
  <si>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</si>
  <si>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</si>
  <si>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</si>
  <si>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</si>
  <si>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</si>
  <si>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</si>
  <si>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</si>
  <si>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</si>
  <si>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</si>
  <si>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</si>
  <si>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</si>
  <si>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</si>
  <si>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</si>
  <si>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</si>
  <si>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</si>
  <si>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</si>
  <si>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</si>
  <si>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</si>
  <si>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</si>
  <si>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</si>
  <si>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</si>
  <si>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</si>
  <si>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</si>
  <si>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</si>
  <si>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</si>
  <si>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</si>
  <si>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</si>
  <si>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</si>
  <si>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</si>
  <si>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</si>
  <si>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</si>
  <si>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</si>
  <si>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</si>
  <si>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</si>
  <si>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</si>
  <si>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</si>
  <si>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</si>
  <si>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</si>
  <si>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</si>
  <si>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</si>
  <si>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</si>
  <si>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</si>
  <si>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</si>
  <si>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</si>
  <si>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</si>
  <si>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</si>
  <si>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</si>
  <si>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</si>
  <si>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</si>
  <si>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</si>
  <si>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</si>
  <si>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</si>
  <si>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</si>
  <si>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</si>
  <si>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</si>
  <si>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</si>
  <si>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</si>
  <si>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</si>
  <si>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</si>
  <si>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</si>
  <si>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</si>
  <si>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</si>
  <si>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</si>
  <si>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</si>
  <si>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</si>
  <si>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</si>
  <si>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</si>
  <si>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</si>
  <si>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</si>
  <si>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</si>
  <si>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</si>
  <si>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</si>
  <si>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</si>
  <si>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</si>
  <si>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</si>
  <si>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</si>
  <si>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</si>
  <si>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</si>
  <si>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</si>
  <si>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</si>
  <si>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</si>
  <si>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</si>
  <si>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</si>
  <si>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</si>
  <si>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</si>
  <si>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</si>
  <si>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</si>
  <si>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</si>
  <si>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</si>
  <si>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</si>
  <si>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</si>
  <si>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</si>
  <si>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</si>
  <si>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</si>
  <si>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</si>
  <si>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</si>
  <si>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</si>
  <si>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</si>
  <si>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</si>
  <si>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</si>
  <si>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</si>
  <si>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</si>
  <si>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</si>
  <si>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</si>
  <si>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</si>
  <si>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</si>
  <si>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</si>
  <si>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</si>
  <si>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</si>
  <si>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</si>
  <si>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</si>
  <si>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</si>
  <si>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</si>
  <si>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</si>
  <si>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</si>
  <si>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</si>
  <si>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</si>
  <si>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</si>
  <si>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</si>
  <si>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</si>
  <si>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</si>
  <si>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</si>
  <si>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</si>
  <si>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</si>
  <si>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</si>
  <si>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</si>
  <si>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</si>
  <si>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</si>
  <si>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</si>
  <si>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</si>
  <si>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</si>
  <si>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</si>
  <si>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</si>
  <si>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</si>
  <si>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</si>
  <si>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</si>
  <si>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</si>
  <si>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</si>
  <si>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</si>
  <si>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</si>
  <si>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</si>
  <si>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</si>
  <si>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</si>
  <si>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</si>
  <si>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</si>
  <si>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</si>
  <si>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</si>
  <si>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</si>
  <si>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</si>
  <si>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</si>
  <si>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</si>
  <si>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</si>
  <si>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</si>
  <si>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</si>
  <si>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</si>
  <si>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</si>
  <si>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</si>
  <si>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</si>
  <si>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</si>
  <si>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</si>
  <si>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</si>
  <si>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</si>
  <si>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</si>
  <si>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</si>
  <si>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</si>
  <si>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</si>
  <si>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</si>
  <si>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</si>
  <si>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</si>
  <si>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</si>
  <si>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</si>
  <si>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</si>
  <si>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</si>
  <si>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</si>
  <si>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</si>
  <si>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</si>
  <si>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</si>
  <si>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</si>
  <si>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</si>
  <si>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</si>
  <si>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</si>
  <si>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</si>
  <si>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</si>
  <si>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</si>
  <si>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</si>
  <si>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</si>
  <si>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</si>
  <si>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</si>
  <si>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</si>
  <si>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</si>
  <si>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</si>
  <si>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</si>
  <si>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</si>
  <si>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</si>
  <si>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</si>
  <si>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</si>
  <si>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</si>
  <si>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</si>
  <si>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</si>
  <si>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</si>
  <si>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</si>
  <si>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</si>
  <si>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</si>
  <si>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</si>
  <si>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</si>
  <si>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</si>
  <si>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</si>
  <si>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</si>
  <si>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</si>
  <si>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</si>
  <si>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</si>
  <si>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</si>
  <si>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</si>
  <si>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</si>
  <si>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</si>
  <si>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</si>
  <si>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</si>
  <si>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</si>
  <si>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</si>
  <si>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</si>
  <si>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</si>
  <si>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</si>
  <si>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</si>
  <si>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</si>
  <si>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</si>
  <si>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</si>
  <si>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</si>
  <si>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</si>
  <si>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</si>
  <si>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</si>
  <si>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</si>
  <si>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</si>
  <si>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</si>
  <si>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</si>
  <si>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</si>
  <si>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</si>
  <si>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</si>
  <si>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</si>
  <si>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</si>
  <si>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</si>
  <si>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</si>
  <si>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</si>
  <si>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</si>
  <si>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</si>
  <si>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</si>
  <si>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</si>
  <si>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</si>
  <si>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</si>
  <si>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</si>
  <si>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</si>
  <si>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</si>
  <si>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</si>
  <si>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</si>
  <si>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</si>
  <si>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</si>
  <si>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</si>
  <si>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</si>
  <si>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</si>
  <si>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</si>
  <si>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</si>
  <si>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</si>
  <si>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</si>
  <si>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</si>
  <si>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</si>
  <si>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</si>
  <si>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</si>
  <si>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</si>
  <si>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</si>
  <si>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</si>
  <si>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</si>
  <si>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</si>
  <si>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</si>
  <si>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</si>
  <si>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</si>
  <si>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</si>
  <si>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</si>
  <si>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</si>
  <si>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</si>
  <si>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</si>
  <si>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</si>
  <si>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</si>
  <si>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</si>
  <si>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</si>
  <si>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</si>
  <si>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</si>
  <si>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</si>
  <si>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</si>
  <si>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</si>
  <si>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</si>
  <si>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</si>
  <si>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</si>
  <si>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</si>
  <si>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</si>
  <si>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</si>
  <si>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</si>
  <si>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</si>
  <si>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</si>
  <si>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</si>
  <si>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</si>
  <si>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</si>
  <si>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</si>
  <si>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</si>
  <si>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</si>
  <si>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</si>
  <si>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</si>
  <si>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</si>
  <si>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</si>
  <si>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</si>
  <si>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</si>
  <si>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</si>
  <si>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</si>
  <si>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</si>
  <si>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</si>
  <si>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</si>
  <si>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</si>
  <si>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</si>
  <si>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</si>
  <si>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</si>
  <si>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</si>
  <si>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</si>
  <si>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</si>
  <si>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</si>
  <si>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</si>
  <si>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</si>
  <si>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</si>
  <si>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</si>
  <si>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</si>
  <si>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</si>
  <si>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</si>
  <si>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</si>
  <si>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</si>
  <si>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</si>
  <si>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</si>
  <si>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</si>
  <si>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</si>
  <si>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</si>
  <si>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</si>
  <si>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</si>
  <si>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</si>
  <si>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</si>
  <si>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</si>
  <si>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</si>
  <si>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</si>
  <si>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</si>
  <si>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</si>
  <si>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</si>
  <si>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</si>
  <si>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</si>
  <si>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</si>
  <si>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</si>
  <si>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</si>
  <si>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</si>
  <si>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</si>
  <si>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</si>
  <si>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</si>
  <si>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</si>
  <si>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</si>
  <si>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</si>
  <si>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</si>
  <si>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</si>
  <si>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</si>
  <si>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</si>
  <si>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</si>
  <si>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</si>
  <si>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</si>
  <si>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</si>
  <si>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</si>
  <si>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</si>
  <si>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</si>
  <si>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</si>
  <si>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</si>
  <si>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</si>
  <si>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</si>
  <si>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</si>
  <si>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</si>
  <si>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</si>
  <si>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</si>
  <si>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</si>
  <si>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</si>
  <si>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</si>
  <si>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</si>
  <si>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</si>
  <si>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</si>
  <si>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</si>
  <si>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</si>
  <si>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</si>
  <si>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</si>
  <si>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</si>
  <si>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</si>
  <si>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</si>
  <si>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</si>
  <si>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</si>
  <si>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</si>
  <si>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</si>
  <si>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</si>
  <si>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</si>
  <si>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</si>
  <si>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</si>
  <si>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</si>
  <si>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</si>
  <si>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</si>
  <si>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</si>
  <si>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</si>
  <si>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</si>
  <si>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</si>
  <si>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</si>
  <si>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</si>
  <si>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</si>
  <si>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</si>
  <si>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</si>
  <si>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</si>
  <si>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</si>
  <si>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</si>
  <si>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</si>
  <si>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</si>
  <si>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</si>
  <si>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</si>
  <si>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</si>
  <si>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</si>
  <si>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</si>
  <si>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</si>
  <si>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</si>
  <si>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</si>
  <si>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</si>
  <si>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</si>
  <si>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</si>
  <si>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</si>
  <si>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</si>
  <si>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</si>
  <si>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</si>
  <si>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</si>
  <si>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</si>
  <si>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</si>
  <si>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</si>
  <si>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</si>
  <si>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</si>
  <si>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</si>
  <si>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</si>
  <si>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</si>
  <si>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</si>
  <si>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</si>
  <si>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</si>
  <si>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</si>
  <si>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</si>
  <si>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</si>
  <si>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</si>
  <si>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</si>
  <si>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</si>
  <si>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</si>
  <si>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</si>
  <si>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</si>
  <si>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</si>
  <si>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</si>
  <si>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</si>
  <si>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</si>
  <si>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</si>
  <si>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</si>
  <si>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</si>
  <si>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</si>
  <si>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</si>
  <si>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</si>
  <si>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</si>
  <si>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</si>
  <si>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</si>
  <si>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</si>
  <si>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</si>
  <si>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</si>
  <si>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</si>
  <si>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</si>
  <si>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</si>
  <si>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</si>
  <si>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</si>
  <si>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</si>
  <si>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</si>
  <si>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</si>
  <si>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</si>
  <si>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</si>
  <si>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</si>
  <si>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</si>
  <si>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</si>
  <si>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</si>
  <si>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</si>
  <si>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</si>
  <si>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</si>
  <si>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</si>
  <si>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</si>
  <si>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</si>
  <si>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</si>
  <si>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</si>
  <si>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</si>
  <si>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</si>
  <si>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</si>
  <si>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</si>
  <si>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</si>
  <si>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</si>
  <si>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</si>
  <si>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</si>
  <si>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</si>
  <si>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</si>
  <si>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</si>
  <si>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</si>
  <si>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</si>
  <si>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</si>
  <si>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</si>
  <si>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</si>
  <si>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</si>
  <si>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</si>
  <si>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</si>
  <si>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</si>
  <si>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</si>
  <si>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</si>
  <si>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</si>
  <si>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</si>
  <si>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</si>
  <si>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</si>
  <si>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</si>
  <si>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</si>
  <si>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</si>
  <si>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</si>
  <si>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</si>
  <si>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</si>
  <si>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</si>
  <si>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</si>
  <si>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</si>
  <si>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</si>
  <si>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</si>
  <si>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</si>
  <si>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</si>
  <si>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</si>
  <si>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</si>
  <si>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</si>
  <si>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</si>
  <si>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</si>
  <si>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</si>
  <si>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</si>
  <si>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</si>
  <si>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</si>
  <si>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</si>
  <si>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</si>
  <si>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</si>
  <si>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</si>
  <si>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</si>
  <si>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</si>
  <si>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</si>
  <si>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</si>
  <si>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</si>
  <si>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</si>
  <si>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</si>
  <si>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</si>
  <si>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</si>
  <si>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</si>
  <si>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</si>
  <si>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</si>
  <si>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</si>
  <si>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</si>
  <si>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</si>
  <si>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</si>
  <si>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</si>
  <si>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</si>
  <si>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</si>
  <si>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</si>
  <si>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</si>
  <si>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</si>
  <si>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</si>
  <si>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</si>
  <si>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</si>
  <si>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</si>
  <si>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</si>
  <si>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</si>
  <si>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</si>
  <si>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</si>
  <si>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</si>
  <si>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</si>
  <si>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</si>
  <si>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</si>
  <si>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</si>
  <si>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</si>
  <si>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</si>
  <si>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</si>
  <si>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</si>
  <si>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</si>
  <si>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</si>
  <si>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</si>
  <si>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</si>
  <si>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</si>
  <si>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</si>
  <si>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</si>
  <si>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</si>
  <si>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</si>
  <si>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</si>
  <si>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</si>
  <si>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</si>
  <si>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</si>
  <si>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</si>
  <si>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</si>
  <si>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</si>
  <si>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</si>
  <si>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</si>
  <si>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</si>
  <si>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</si>
  <si>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</si>
  <si>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</si>
  <si>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</si>
  <si>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</si>
  <si>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</si>
  <si>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</si>
  <si>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</si>
  <si>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</si>
  <si>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</si>
  <si>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</si>
  <si>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</si>
  <si>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</si>
  <si>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</si>
  <si>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</si>
  <si>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</si>
  <si>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</si>
  <si>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</si>
  <si>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</si>
  <si>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</si>
  <si>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</si>
  <si>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</si>
  <si>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</si>
  <si>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</si>
  <si>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</si>
  <si>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</si>
  <si>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</si>
  <si>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</si>
  <si>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</si>
  <si>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</si>
  <si>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</si>
  <si>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</si>
  <si>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</si>
  <si>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</si>
  <si>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</si>
  <si>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</si>
  <si>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</si>
  <si>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</si>
  <si>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</si>
  <si>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</si>
  <si>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</si>
  <si>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</si>
  <si>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</si>
  <si>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</si>
  <si>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</si>
  <si>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</si>
  <si>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</si>
  <si>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</si>
  <si>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</si>
  <si>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</si>
  <si>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</si>
  <si>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</si>
  <si>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</si>
  <si>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</si>
  <si>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</si>
  <si>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</si>
  <si>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</si>
  <si>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</si>
  <si>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</si>
  <si>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</si>
  <si>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</si>
  <si>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</si>
  <si>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</si>
  <si>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</si>
  <si>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</si>
  <si>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</si>
  <si>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</si>
  <si>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</si>
  <si>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</si>
  <si>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</si>
  <si>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</si>
  <si>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</si>
  <si>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</si>
  <si>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</si>
  <si>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</si>
  <si>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</si>
  <si>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</si>
  <si>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</si>
  <si>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</si>
  <si>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</si>
  <si>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</si>
  <si>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</si>
  <si>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</si>
  <si>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</si>
  <si>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</si>
  <si>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</si>
  <si>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</si>
  <si>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</si>
  <si>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</si>
  <si>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</si>
  <si>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</si>
  <si>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</si>
  <si>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</si>
  <si>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</si>
  <si>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</si>
  <si>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</si>
  <si>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</si>
  <si>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</si>
  <si>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</si>
  <si>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</si>
  <si>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</si>
  <si>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</si>
  <si>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</si>
  <si>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</si>
  <si>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</si>
  <si>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</si>
  <si>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</si>
  <si>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</si>
  <si>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</si>
  <si>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</si>
  <si>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</si>
  <si>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</si>
  <si>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</si>
  <si>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</si>
  <si>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</si>
  <si>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</si>
  <si>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</si>
  <si>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</si>
  <si>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</si>
  <si>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</si>
  <si>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</si>
  <si>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</si>
  <si>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</si>
  <si>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</si>
  <si>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</si>
  <si>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</si>
  <si>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</si>
  <si>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</si>
  <si>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</si>
  <si>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</si>
  <si>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</si>
  <si>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</si>
  <si>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</si>
  <si>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</si>
  <si>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</si>
  <si>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</si>
  <si>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</si>
  <si>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</si>
  <si>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</si>
  <si>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</si>
  <si>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</si>
  <si>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</si>
  <si>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</si>
  <si>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</si>
  <si>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</si>
  <si>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</si>
  <si>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</si>
  <si>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</si>
  <si>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</si>
  <si>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</si>
  <si>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</si>
  <si>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</si>
  <si>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</si>
  <si>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</si>
  <si>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</si>
  <si>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</si>
  <si>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</si>
  <si>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</si>
  <si>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</si>
  <si>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</si>
  <si>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</si>
  <si>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</si>
  <si>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</si>
  <si>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</si>
  <si>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</si>
  <si>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</si>
  <si>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</si>
  <si>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</si>
  <si>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</si>
  <si>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</si>
  <si>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</si>
  <si>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</si>
  <si>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</si>
  <si>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</si>
  <si>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</si>
  <si>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</si>
  <si>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</si>
  <si>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</si>
  <si>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</si>
  <si>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</si>
  <si>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</si>
  <si>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</si>
  <si>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</si>
  <si>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</si>
  <si>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</si>
  <si>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</si>
  <si>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</si>
  <si>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</si>
  <si>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</si>
  <si>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</si>
  <si>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</si>
  <si>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</si>
  <si>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</si>
  <si>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</si>
  <si>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</si>
  <si>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</si>
  <si>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</si>
  <si>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</si>
  <si>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</si>
  <si>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</si>
  <si>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</si>
  <si>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</si>
  <si>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</si>
  <si>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</si>
  <si>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</si>
  <si>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</si>
  <si>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</si>
  <si>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</si>
  <si>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</si>
  <si>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</si>
  <si>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</si>
  <si>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</si>
  <si>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</si>
  <si>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</si>
  <si>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</si>
  <si>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</si>
  <si>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</si>
  <si>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</si>
  <si>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</si>
  <si>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</si>
  <si>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</si>
  <si>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</si>
  <si>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</si>
  <si>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</si>
  <si>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</si>
  <si>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</si>
  <si>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</si>
  <si>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</si>
  <si>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</si>
  <si>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</si>
  <si>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</si>
  <si>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</si>
  <si>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</si>
  <si>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</si>
  <si>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</si>
  <si>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</si>
  <si>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</si>
  <si>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</si>
  <si>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</si>
  <si>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</si>
  <si>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</si>
  <si>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</si>
  <si>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</si>
  <si>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</si>
  <si>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</si>
  <si>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</si>
  <si>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</si>
  <si>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</si>
  <si>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</si>
  <si>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</si>
  <si>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</si>
  <si>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</si>
  <si>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</si>
  <si>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</si>
  <si>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</si>
  <si>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</si>
  <si>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</si>
  <si>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</si>
  <si>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</si>
  <si>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</si>
  <si>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</si>
  <si>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</si>
  <si>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</si>
  <si>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</si>
  <si>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</si>
  <si>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</si>
  <si>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</si>
  <si>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</si>
  <si>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</si>
  <si>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</si>
  <si>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</si>
  <si>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</si>
  <si>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</si>
  <si>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</si>
  <si>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</si>
  <si>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</si>
  <si>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</si>
  <si>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</si>
  <si>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</si>
  <si>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</si>
  <si>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</si>
  <si>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</si>
  <si>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</si>
  <si>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</si>
  <si>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</si>
  <si>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</si>
  <si>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</si>
  <si>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</si>
  <si>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</si>
  <si>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</si>
  <si>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</si>
  <si>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</si>
  <si>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</si>
  <si>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</si>
  <si>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</si>
  <si>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</si>
  <si>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</si>
  <si>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</si>
  <si>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</si>
  <si>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</si>
  <si>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</si>
  <si>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</si>
  <si>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</si>
  <si>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</si>
  <si>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</si>
  <si>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</si>
  <si>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</si>
  <si>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</si>
  <si>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</si>
  <si>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</si>
  <si>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</si>
  <si>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</si>
  <si>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</si>
  <si>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</si>
  <si>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</si>
  <si>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</si>
  <si>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</si>
  <si>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</si>
  <si>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</si>
  <si>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</si>
  <si>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</si>
  <si>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</si>
  <si>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</si>
  <si>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</si>
  <si>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</si>
  <si>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</si>
  <si>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</si>
  <si>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</si>
  <si>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</si>
  <si>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</si>
  <si>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</si>
  <si>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</si>
  <si>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</si>
  <si>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</si>
  <si>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</si>
  <si>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</si>
  <si>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</si>
  <si>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</si>
  <si>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</si>
  <si>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</si>
  <si>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</si>
  <si>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</si>
  <si>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</si>
  <si>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</si>
  <si>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</si>
  <si>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</si>
  <si>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</si>
  <si>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</si>
  <si>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</si>
  <si>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</si>
  <si>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</si>
  <si>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</si>
  <si>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</si>
  <si>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</si>
  <si>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</si>
  <si>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</si>
  <si>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</si>
  <si>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</si>
  <si>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</si>
  <si>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</si>
  <si>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</si>
  <si>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</si>
  <si>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</si>
  <si>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</si>
  <si>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</si>
  <si>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</si>
  <si>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</si>
  <si>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</si>
  <si>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</si>
  <si>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</si>
  <si>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</si>
  <si>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</si>
  <si>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</si>
  <si>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</si>
  <si>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</si>
  <si>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</si>
  <si>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</si>
  <si>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</si>
  <si>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</si>
  <si>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</si>
  <si>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</si>
  <si>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</si>
  <si>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</si>
  <si>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</si>
  <si>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</si>
  <si>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</si>
  <si>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</si>
  <si>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</si>
  <si>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</si>
  <si>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</si>
  <si>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</si>
  <si>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</si>
  <si>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</si>
  <si>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</si>
  <si>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</si>
  <si>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</si>
  <si>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</si>
  <si>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</si>
  <si>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</si>
  <si>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</si>
  <si>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</si>
  <si>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</si>
  <si>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</si>
  <si>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</si>
  <si>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</si>
  <si>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</si>
  <si>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</si>
  <si>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</si>
  <si>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</si>
  <si>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</si>
  <si>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</si>
  <si>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</si>
  <si>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</si>
  <si>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</si>
  <si>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</si>
  <si>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</si>
  <si>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</si>
  <si>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</si>
  <si>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</si>
  <si>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</si>
  <si>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</si>
  <si>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</si>
  <si>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</si>
  <si>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</si>
  <si>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</si>
  <si>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</si>
  <si>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</si>
  <si>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</si>
  <si>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</si>
  <si>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</si>
  <si>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</si>
  <si>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</si>
  <si>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</si>
  <si>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</si>
  <si>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</si>
  <si>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</si>
  <si>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</si>
  <si>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</si>
  <si>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</si>
  <si>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</si>
  <si>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</si>
  <si>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</si>
  <si>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</si>
  <si>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</si>
  <si>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</si>
  <si>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</si>
  <si>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</si>
  <si>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</si>
  <si>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</si>
  <si>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</si>
  <si>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</si>
  <si>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</si>
  <si>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</si>
  <si>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</si>
  <si>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</si>
  <si>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</si>
  <si>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</si>
  <si>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</si>
  <si>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</si>
  <si>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</si>
  <si>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</si>
  <si>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</si>
  <si>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</si>
  <si>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</si>
  <si>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</si>
  <si>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</si>
  <si>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</si>
  <si>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</si>
  <si>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</si>
  <si>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</si>
  <si>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</si>
  <si>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</si>
  <si>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</si>
  <si>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</si>
  <si>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</si>
  <si>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</si>
  <si>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</si>
  <si>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</si>
  <si>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</si>
  <si>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</si>
  <si>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</si>
  <si>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</si>
  <si>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</si>
  <si>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</si>
  <si>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</si>
  <si>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</si>
  <si>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</si>
  <si>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</si>
  <si>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</si>
  <si>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</si>
  <si>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</si>
  <si>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</si>
  <si>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</si>
  <si>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</si>
  <si>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</si>
  <si>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</si>
  <si>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</si>
  <si>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</si>
  <si>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</si>
  <si>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</si>
  <si>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</si>
  <si>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</si>
  <si>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</si>
  <si>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</si>
  <si>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</si>
  <si>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</si>
  <si>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</si>
  <si>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</si>
  <si>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</si>
  <si>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</si>
  <si>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</si>
  <si>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</si>
  <si>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</si>
  <si>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</si>
  <si>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</si>
  <si>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</si>
  <si>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</si>
  <si>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</si>
  <si>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</si>
  <si>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</si>
  <si>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</si>
  <si>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</si>
  <si>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</si>
  <si>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</si>
  <si>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</si>
  <si>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</si>
  <si>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</si>
  <si>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</si>
  <si>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</si>
  <si>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</si>
  <si>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</si>
  <si>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</si>
  <si>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</si>
  <si>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</si>
  <si>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</si>
  <si>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</si>
  <si>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</si>
  <si>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</si>
  <si>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</si>
  <si>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</si>
  <si>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</si>
  <si>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</si>
  <si>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</si>
  <si>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</si>
  <si>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</si>
  <si>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</si>
  <si>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</si>
  <si>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</si>
  <si>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</si>
  <si>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</si>
  <si>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</si>
  <si>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</si>
  <si>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</si>
  <si>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</si>
  <si>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</si>
  <si>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</si>
  <si>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</si>
  <si>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</si>
  <si>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</si>
  <si>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</si>
  <si>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</si>
  <si>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</si>
  <si>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</si>
  <si>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</si>
  <si>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</si>
  <si>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</si>
  <si>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</si>
  <si>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</si>
  <si>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</si>
  <si>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</si>
  <si>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</si>
  <si>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</si>
  <si>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</si>
  <si>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</si>
  <si>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</si>
  <si>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</si>
  <si>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</si>
  <si>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</si>
  <si>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</si>
  <si>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</si>
  <si>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</si>
  <si>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</si>
  <si>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</si>
  <si>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</si>
  <si>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</si>
  <si>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</si>
  <si>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</si>
  <si>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</si>
  <si>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</si>
  <si>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</si>
  <si>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</si>
  <si>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</si>
  <si>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</si>
  <si>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</si>
  <si>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</si>
  <si>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</si>
  <si>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</si>
  <si>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</si>
  <si>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</si>
  <si>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</si>
  <si>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</si>
  <si>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</si>
  <si>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</si>
  <si>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</si>
  <si>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</si>
  <si>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</si>
  <si>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</si>
  <si>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</si>
  <si>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</si>
  <si>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</si>
  <si>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</si>
  <si>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</si>
  <si>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</si>
  <si>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</si>
  <si>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</si>
  <si>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</si>
  <si>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</si>
  <si>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</si>
  <si>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</si>
  <si>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</si>
  <si>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</si>
  <si>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</si>
  <si>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</si>
  <si>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</si>
  <si>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</si>
  <si>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</si>
  <si>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</si>
  <si>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</si>
  <si>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</si>
  <si>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</si>
  <si>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</si>
  <si>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</si>
  <si>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</si>
  <si>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</si>
  <si>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</si>
  <si>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</si>
  <si>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</si>
  <si>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</si>
  <si>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</si>
  <si>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</si>
  <si>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</si>
  <si>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</si>
  <si>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</si>
  <si>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</si>
  <si>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</si>
  <si>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</si>
  <si>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</si>
  <si>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</si>
  <si>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</si>
  <si>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</si>
  <si>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</si>
  <si>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</si>
  <si>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</si>
  <si>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</si>
  <si>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</si>
  <si>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</si>
  <si>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</si>
  <si>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</si>
  <si>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</si>
  <si>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</si>
  <si>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</si>
  <si>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</si>
  <si>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</si>
  <si>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</si>
  <si>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</si>
  <si>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</si>
  <si>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</si>
  <si>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</si>
  <si>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</si>
  <si>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</si>
  <si>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</si>
  <si>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</si>
  <si>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</si>
  <si>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</si>
  <si>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</si>
  <si>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</si>
  <si>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</si>
  <si>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</si>
  <si>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</si>
  <si>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</si>
  <si>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</si>
  <si>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</si>
  <si>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</si>
  <si>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</si>
  <si>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</si>
  <si>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</si>
  <si>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</si>
  <si>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</si>
  <si>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</si>
  <si>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</si>
  <si>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</si>
  <si>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</si>
  <si>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</si>
  <si>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</si>
  <si>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</si>
  <si>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</si>
  <si>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</si>
  <si>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</si>
  <si>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</si>
  <si>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</si>
  <si>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</si>
  <si>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</si>
  <si>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</si>
  <si>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</si>
  <si>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</si>
  <si>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</si>
  <si>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</si>
  <si>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</si>
  <si>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</si>
  <si>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</si>
  <si>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</si>
  <si>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</si>
  <si>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</si>
  <si>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</si>
  <si>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</si>
  <si>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</si>
  <si>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</si>
  <si>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</si>
  <si>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</si>
  <si>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</si>
  <si>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</si>
  <si>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</si>
  <si>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</si>
  <si>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</si>
  <si>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</si>
  <si>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</si>
  <si>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</si>
  <si>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</si>
  <si>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</si>
  <si>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</si>
  <si>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</si>
  <si>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</si>
  <si>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</si>
  <si>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</si>
  <si>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</si>
  <si>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</si>
  <si>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</si>
  <si>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</si>
  <si>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</si>
  <si>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</si>
  <si>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</si>
  <si>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</si>
  <si>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</si>
  <si>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</si>
  <si>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</si>
  <si>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</si>
  <si>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</si>
  <si>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</si>
  <si>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</si>
  <si>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</si>
  <si>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</si>
  <si>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</si>
  <si>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</si>
  <si>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</si>
  <si>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</si>
  <si>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</si>
  <si>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</si>
  <si>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</si>
  <si>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</si>
  <si>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</si>
  <si>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</si>
  <si>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</si>
  <si>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</si>
  <si>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</si>
  <si>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</si>
  <si>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</si>
  <si>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</si>
  <si>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</si>
  <si>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</si>
  <si>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</si>
  <si>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</si>
  <si>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</si>
  <si>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</si>
  <si>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</si>
  <si>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</si>
  <si>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</si>
  <si>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</si>
  <si>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</si>
  <si>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</si>
  <si>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</si>
  <si>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</si>
  <si>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</si>
  <si>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</si>
  <si>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</si>
  <si>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</si>
  <si>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</si>
  <si>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</si>
  <si>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</si>
  <si>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</si>
  <si>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</si>
  <si>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</si>
  <si>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</si>
  <si>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</si>
  <si>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</si>
  <si>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</si>
  <si>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</si>
  <si>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</si>
  <si>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</si>
  <si>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</si>
  <si>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</si>
  <si>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</si>
  <si>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</si>
  <si>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</si>
  <si>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</si>
  <si>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</si>
  <si>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</si>
  <si>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</si>
  <si>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</si>
  <si>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</si>
  <si>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</si>
  <si>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</si>
  <si>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</si>
  <si>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</si>
  <si>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</si>
  <si>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</si>
  <si>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</si>
  <si>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</si>
  <si>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</si>
  <si>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</si>
  <si>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</si>
  <si>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</si>
  <si>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</si>
  <si>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</si>
  <si>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</si>
  <si>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</si>
  <si>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</si>
  <si>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</si>
  <si>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</si>
  <si>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</si>
  <si>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</si>
  <si>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</si>
  <si>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</si>
  <si>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</si>
  <si>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</si>
  <si>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</si>
  <si>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</si>
  <si>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</si>
  <si>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</si>
  <si>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</si>
  <si>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</si>
  <si>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</si>
  <si>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</si>
  <si>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</si>
  <si>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</si>
  <si>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</si>
  <si>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</si>
  <si>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</si>
  <si>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</si>
  <si>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</si>
  <si>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</si>
  <si>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</si>
  <si>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</si>
  <si>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</si>
  <si>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</si>
  <si>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</si>
  <si>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</si>
  <si>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</si>
  <si>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</si>
  <si>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</si>
  <si>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</si>
  <si>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</si>
  <si>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</si>
  <si>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</si>
  <si>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</si>
  <si>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</si>
  <si>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</si>
  <si>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</si>
  <si>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</si>
  <si>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</si>
  <si>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</si>
  <si>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</si>
  <si>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</si>
  <si>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</si>
  <si>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</si>
  <si>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</si>
  <si>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</si>
  <si>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</si>
  <si>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</si>
  <si>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</si>
  <si>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</si>
  <si>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</si>
  <si>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</si>
  <si>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</si>
  <si>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</si>
  <si>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</si>
  <si>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</si>
  <si>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</si>
  <si>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</si>
  <si>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</si>
  <si>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</si>
  <si>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</si>
  <si>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</si>
  <si>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</si>
  <si>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</si>
  <si>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</si>
  <si>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</si>
  <si>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</si>
  <si>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</si>
  <si>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</si>
  <si>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</si>
  <si>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</si>
  <si>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</si>
  <si>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</si>
  <si>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</si>
  <si>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</si>
  <si>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</si>
  <si>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</si>
  <si>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</si>
  <si>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</si>
  <si>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</si>
  <si>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</si>
  <si>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</si>
  <si>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</si>
  <si>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</si>
  <si>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</si>
  <si>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</si>
  <si>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</si>
  <si>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</si>
  <si>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</si>
  <si>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</si>
  <si>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</si>
  <si>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</si>
  <si>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</si>
  <si>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</si>
  <si>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</si>
  <si>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</si>
  <si>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</si>
  <si>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</si>
  <si>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</si>
  <si>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</si>
  <si>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</si>
  <si>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</si>
  <si>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</si>
  <si>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</si>
  <si>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</si>
  <si>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</si>
  <si>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</si>
  <si>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</si>
  <si>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</si>
  <si>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</si>
  <si>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</si>
  <si>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</si>
  <si>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</si>
  <si>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</si>
  <si>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</si>
  <si>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</si>
  <si>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</si>
  <si>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</si>
  <si>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</si>
  <si>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</si>
  <si>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</si>
  <si>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</si>
  <si>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</si>
  <si>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</si>
  <si>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</si>
  <si>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</si>
  <si>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</si>
  <si>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</si>
  <si>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</si>
  <si>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</si>
  <si>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</si>
  <si>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</si>
  <si>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</si>
  <si>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</si>
  <si>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</si>
  <si>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</si>
  <si>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</si>
  <si>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</si>
  <si>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</si>
  <si>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</si>
  <si>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</si>
  <si>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</si>
  <si>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</si>
  <si>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</si>
  <si>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</si>
  <si>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</si>
  <si>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</si>
  <si>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</si>
  <si>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</si>
  <si>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</si>
  <si>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</si>
  <si>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</si>
  <si>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</si>
  <si>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</si>
  <si>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</si>
  <si>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</si>
  <si>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</si>
  <si>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</si>
  <si>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</si>
  <si>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</si>
  <si>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</si>
  <si>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</si>
  <si>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</si>
  <si>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</si>
  <si>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</si>
  <si>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</si>
  <si>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</si>
  <si>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</si>
  <si>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</si>
  <si>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</si>
  <si>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</si>
  <si>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</si>
  <si>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</si>
  <si>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</si>
  <si>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</si>
  <si>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</si>
  <si>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</si>
  <si>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</si>
  <si>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</si>
  <si>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</si>
  <si>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</si>
  <si>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</si>
  <si>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</si>
  <si>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</si>
  <si>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</si>
  <si>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</si>
  <si>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</si>
  <si>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</si>
  <si>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</si>
  <si>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</si>
  <si>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</si>
  <si>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</si>
  <si>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</si>
  <si>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</si>
  <si>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</si>
  <si>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</si>
  <si>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</si>
  <si>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</si>
  <si>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</si>
  <si>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</si>
  <si>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</si>
  <si>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</si>
  <si>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</si>
  <si>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</si>
  <si>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</si>
  <si>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</si>
  <si>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</si>
  <si>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</si>
  <si>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</si>
  <si>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</si>
  <si>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</si>
  <si>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</si>
  <si>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</si>
  <si>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</si>
  <si>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</si>
  <si>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</si>
  <si>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</si>
  <si>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</si>
  <si>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</si>
  <si>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</si>
  <si>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</si>
  <si>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</si>
  <si>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</si>
  <si>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</si>
  <si>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</si>
  <si>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</si>
  <si>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</si>
  <si>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</si>
  <si>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</si>
  <si>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</si>
  <si>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</si>
  <si>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</si>
  <si>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</si>
  <si>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</si>
  <si>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</si>
  <si>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</si>
  <si>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</si>
  <si>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</si>
  <si>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</si>
  <si>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</si>
  <si>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</si>
  <si>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</si>
  <si>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</si>
  <si>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</si>
  <si>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</si>
  <si>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</si>
  <si>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</si>
  <si>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</si>
  <si>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</si>
  <si>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</si>
  <si>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</si>
  <si>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</si>
  <si>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</si>
  <si>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</si>
  <si>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</si>
  <si>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</si>
  <si>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</si>
  <si>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</si>
  <si>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</si>
  <si>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</si>
  <si>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</si>
  <si>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</si>
  <si>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</si>
  <si>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</si>
  <si>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</si>
  <si>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</si>
  <si>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</si>
  <si>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</si>
  <si>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</si>
  <si>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</si>
  <si>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</si>
  <si>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</si>
  <si>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</si>
  <si>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</si>
  <si>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</si>
  <si>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</si>
  <si>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</si>
  <si>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</si>
  <si>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</si>
  <si>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</si>
  <si>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</si>
  <si>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</si>
  <si>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</si>
  <si>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</si>
  <si>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</si>
  <si>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</si>
  <si>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</si>
  <si>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</si>
  <si>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</si>
  <si>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</si>
  <si>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</si>
  <si>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</si>
  <si>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</si>
  <si>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</si>
  <si>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</si>
  <si>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</si>
  <si>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</si>
  <si>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</si>
  <si>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</si>
  <si>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</si>
  <si>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</si>
  <si>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</si>
  <si>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</si>
  <si>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</si>
  <si>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</si>
  <si>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</si>
  <si>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</si>
  <si>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</si>
  <si>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</si>
  <si>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</si>
  <si>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</si>
  <si>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</si>
  <si>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</si>
  <si>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</si>
  <si>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</si>
  <si>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</si>
  <si>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</si>
  <si>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</si>
  <si>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</si>
  <si>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</si>
  <si>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</si>
  <si>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</si>
  <si>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</si>
  <si>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</si>
  <si>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</si>
  <si>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</si>
  <si>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</si>
  <si>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</si>
  <si>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</si>
  <si>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</si>
  <si>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</si>
  <si>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</si>
  <si>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</si>
  <si>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</si>
  <si>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</si>
  <si>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</si>
  <si>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</si>
  <si>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</si>
  <si>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</si>
  <si>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</si>
  <si>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</si>
  <si>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</si>
  <si>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</si>
  <si>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</si>
  <si>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</si>
  <si>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</si>
  <si>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</si>
  <si>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</si>
  <si>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</si>
  <si>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</si>
  <si>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</si>
  <si>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</si>
  <si>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</si>
  <si>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</si>
  <si>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</si>
  <si>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</si>
  <si>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</si>
  <si>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</si>
  <si>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</si>
  <si>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</si>
  <si>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</si>
  <si>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</si>
  <si>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</si>
  <si>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</si>
  <si>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</si>
  <si>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</si>
  <si>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</si>
  <si>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</si>
  <si>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</si>
  <si>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</si>
  <si>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</si>
  <si>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</si>
  <si>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</si>
  <si>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</si>
  <si>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</si>
  <si>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</si>
  <si>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</si>
  <si>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</si>
  <si>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</si>
  <si>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</si>
  <si>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</si>
  <si>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</si>
  <si>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</si>
  <si>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</si>
  <si>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</si>
  <si>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</si>
  <si>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</si>
  <si>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</si>
  <si>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</si>
  <si>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</si>
  <si>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</si>
  <si>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</si>
  <si>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</si>
  <si>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</si>
  <si>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</si>
  <si>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</si>
  <si>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</si>
  <si>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</si>
  <si>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</si>
  <si>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</si>
  <si>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</si>
  <si>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</si>
  <si>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</si>
  <si>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</si>
  <si>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</si>
  <si>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</si>
  <si>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</si>
  <si>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</si>
  <si>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</si>
  <si>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</si>
  <si>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</si>
  <si>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</si>
  <si>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</si>
  <si>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</si>
  <si>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</si>
  <si>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</si>
  <si>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</si>
  <si>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</si>
  <si>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</si>
  <si>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</si>
  <si>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</si>
  <si>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</si>
  <si>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</si>
  <si>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</si>
  <si>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</si>
  <si>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</si>
  <si>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</si>
  <si>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</si>
  <si>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</si>
  <si>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</si>
  <si>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</si>
  <si>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</si>
  <si>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</si>
  <si>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</si>
  <si>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</si>
  <si>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</si>
  <si>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</si>
  <si>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</si>
  <si>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</si>
  <si>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</si>
  <si>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</si>
  <si>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</si>
  <si>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</si>
  <si>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</si>
  <si>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</si>
  <si>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</si>
  <si>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</si>
  <si>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</si>
  <si>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</si>
  <si>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</si>
  <si>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</si>
  <si>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</si>
  <si>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</si>
  <si>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</si>
  <si>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</si>
  <si>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</si>
  <si>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</si>
  <si>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</si>
  <si>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</si>
  <si>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</si>
  <si>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</si>
  <si>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</si>
  <si>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</si>
  <si>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</si>
  <si>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</si>
  <si>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</si>
  <si>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</si>
  <si>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</si>
  <si>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</si>
  <si>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</si>
  <si>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</si>
  <si>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</si>
  <si>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</si>
  <si>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</si>
  <si>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</si>
  <si>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</si>
  <si>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</si>
  <si>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</si>
  <si>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</si>
  <si>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</si>
  <si>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</si>
  <si>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</si>
  <si>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</si>
  <si>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</si>
  <si>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</si>
  <si>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</si>
  <si>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</si>
  <si>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</si>
  <si>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</si>
  <si>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</si>
  <si>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</si>
  <si>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</si>
  <si>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</si>
  <si>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</si>
  <si>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</si>
  <si>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</si>
  <si>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</si>
  <si>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</si>
  <si>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</si>
  <si>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</si>
  <si>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</si>
  <si>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</si>
  <si>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</si>
  <si>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</si>
  <si>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</si>
  <si>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</si>
  <si>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</si>
  <si>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</si>
  <si>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</si>
  <si>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</si>
  <si>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</si>
  <si>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</si>
  <si>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</si>
  <si>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</si>
  <si>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</si>
  <si>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</si>
  <si>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</si>
  <si>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</si>
  <si>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</si>
  <si>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</si>
  <si>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</si>
  <si>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</si>
  <si>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</si>
  <si>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</si>
  <si>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</si>
  <si>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</si>
  <si>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</si>
  <si>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</si>
  <si>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</si>
  <si>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</si>
  <si>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</si>
  <si>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</si>
  <si>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</si>
  <si>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</si>
  <si>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</si>
  <si>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</si>
  <si>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</si>
  <si>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</si>
  <si>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</si>
  <si>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</si>
  <si>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</si>
  <si>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</si>
  <si>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</si>
  <si>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</si>
  <si>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</si>
  <si>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</si>
  <si>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</si>
  <si>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</si>
  <si>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</si>
  <si>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</si>
  <si>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</si>
  <si>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</si>
  <si>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</si>
  <si>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</si>
  <si>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</si>
  <si>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</si>
  <si>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</si>
  <si>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</si>
  <si>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</si>
  <si>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</si>
  <si>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</si>
  <si>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</si>
  <si>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</si>
  <si>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</si>
  <si>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</si>
  <si>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</si>
  <si>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</si>
  <si>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</si>
  <si>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</si>
  <si>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</si>
  <si>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</si>
  <si>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</si>
  <si>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</si>
  <si>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</si>
  <si>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</si>
  <si>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</si>
  <si>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</si>
  <si>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</si>
  <si>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</si>
  <si>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</si>
  <si>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</si>
  <si>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</si>
  <si>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</si>
  <si>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</si>
  <si>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</si>
  <si>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</si>
  <si>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</si>
  <si>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</si>
  <si>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</si>
  <si>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</si>
  <si>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</si>
  <si>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</si>
  <si>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</si>
  <si>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</si>
  <si>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</si>
  <si>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</si>
  <si>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</si>
  <si>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</si>
  <si>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</si>
  <si>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</si>
  <si>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</si>
  <si>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</si>
  <si>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</si>
  <si>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</si>
  <si>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</si>
  <si>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</si>
  <si>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</si>
  <si>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</si>
  <si>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</si>
  <si>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</si>
  <si>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</si>
  <si>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</si>
  <si>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</si>
  <si>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</si>
  <si>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</si>
  <si>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</si>
  <si>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</si>
  <si>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</si>
  <si>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</si>
  <si>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</si>
  <si>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</si>
  <si>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</si>
  <si>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</si>
  <si>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</si>
  <si>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</si>
  <si>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</si>
  <si>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</si>
  <si>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</si>
  <si>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</si>
  <si>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</si>
  <si>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</si>
  <si>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</si>
  <si>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</si>
  <si>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</si>
  <si>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</si>
  <si>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</si>
  <si>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</si>
  <si>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</si>
  <si>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</si>
  <si>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</si>
  <si>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</si>
  <si>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</si>
  <si>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</si>
  <si>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</si>
  <si>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</si>
  <si>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</si>
  <si>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</si>
  <si>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</si>
  <si>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</si>
  <si>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</si>
  <si>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</si>
  <si>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</si>
  <si>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</si>
  <si>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</si>
  <si>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</si>
  <si>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</si>
  <si>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</si>
  <si>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</si>
  <si>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</si>
  <si>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</si>
  <si>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</si>
  <si>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</si>
  <si>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</si>
  <si>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</si>
  <si>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</si>
  <si>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</si>
  <si>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</si>
  <si>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</si>
  <si>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</si>
  <si>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</si>
  <si>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</si>
  <si>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</si>
  <si>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</si>
  <si>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</si>
  <si>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</si>
  <si>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</si>
  <si>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</si>
  <si>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</si>
  <si>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</si>
  <si>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</si>
  <si>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</si>
  <si>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</si>
  <si>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</si>
  <si>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</si>
  <si>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</si>
  <si>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</si>
  <si>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</si>
  <si>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</si>
  <si>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</si>
  <si>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</si>
  <si>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</si>
  <si>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</si>
  <si>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</si>
  <si>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</si>
  <si>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</si>
  <si>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</si>
  <si>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</si>
  <si>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</si>
  <si>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</si>
  <si>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</si>
  <si>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</si>
  <si>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</si>
  <si>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</si>
  <si>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</si>
  <si>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</si>
  <si>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</si>
  <si>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</si>
  <si>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</si>
  <si>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</si>
  <si>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</si>
  <si>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</si>
  <si>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</si>
  <si>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</si>
  <si>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</si>
  <si>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</si>
  <si>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</si>
  <si>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</si>
  <si>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</si>
  <si>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</si>
  <si>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</si>
  <si>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</si>
  <si>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</si>
  <si>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</si>
  <si>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</si>
  <si>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</si>
  <si>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</si>
  <si>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</si>
  <si>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</si>
  <si>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</si>
  <si>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</si>
  <si>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</si>
  <si>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</si>
  <si>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</si>
  <si>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</si>
  <si>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</si>
  <si>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</si>
  <si>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</si>
  <si>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</si>
  <si>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</si>
  <si>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</si>
  <si>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</si>
  <si>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</si>
  <si>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</si>
  <si>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</si>
  <si>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</si>
  <si>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</si>
  <si>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</si>
  <si>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</si>
  <si>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</si>
  <si>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</si>
  <si>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</si>
  <si>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</si>
  <si>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</si>
  <si>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</si>
  <si>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</si>
  <si>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</si>
  <si>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</si>
  <si>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</si>
  <si>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</si>
  <si>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</si>
  <si>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</si>
  <si>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</si>
  <si>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</si>
  <si>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</si>
  <si>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</si>
  <si>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</si>
  <si>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</si>
  <si>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</si>
  <si>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</si>
  <si>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</si>
  <si>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</si>
  <si>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</si>
  <si>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</si>
  <si>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</si>
  <si>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</si>
  <si>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</si>
  <si>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</si>
  <si>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</si>
  <si>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</si>
  <si>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</si>
  <si>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</si>
  <si>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</si>
  <si>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</si>
  <si>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</si>
  <si>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</si>
  <si>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</si>
  <si>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</si>
  <si>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</si>
  <si>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</si>
  <si>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</si>
  <si>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</si>
  <si>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</si>
  <si>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</si>
  <si>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</si>
  <si>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</si>
  <si>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</si>
  <si>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</si>
  <si>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</si>
  <si>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</si>
  <si>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</si>
  <si>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</si>
  <si>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</si>
  <si>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</si>
  <si>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</si>
  <si>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</si>
  <si>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</si>
  <si>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</si>
  <si>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</si>
  <si>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</si>
  <si>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</si>
  <si>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</si>
  <si>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</si>
  <si>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</si>
  <si>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</si>
  <si>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</si>
  <si>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</si>
  <si>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</si>
  <si>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</si>
  <si>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</si>
  <si>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</si>
  <si>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</si>
  <si>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</si>
  <si>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</si>
  <si>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</si>
  <si>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</si>
  <si>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</si>
  <si>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</si>
  <si>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</si>
  <si>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</si>
  <si>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</si>
  <si>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</si>
  <si>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</si>
  <si>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</si>
  <si>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</si>
  <si>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</si>
  <si>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</si>
  <si>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</si>
  <si>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</si>
  <si>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</si>
  <si>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</si>
  <si>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</si>
  <si>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</si>
  <si>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</si>
  <si>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</si>
  <si>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</si>
  <si>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</si>
  <si>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</si>
  <si>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</si>
  <si>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</si>
  <si>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</si>
  <si>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</si>
  <si>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</si>
  <si>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</si>
  <si>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</si>
  <si>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</si>
  <si>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</si>
  <si>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</si>
  <si>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</si>
  <si>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</si>
  <si>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</si>
  <si>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</si>
  <si>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</si>
  <si>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</si>
  <si>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</si>
  <si>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</si>
  <si>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</si>
  <si>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</si>
  <si>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</si>
  <si>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</si>
  <si>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</si>
  <si>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</si>
  <si>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</si>
  <si>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</si>
  <si>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</si>
  <si>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</si>
  <si>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</si>
  <si>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</si>
  <si>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</si>
  <si>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</si>
  <si>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</si>
  <si>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</si>
  <si>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</si>
  <si>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</si>
  <si>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</si>
  <si>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</si>
  <si>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</si>
  <si>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</si>
  <si>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</si>
  <si>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</si>
  <si>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</si>
  <si>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</si>
  <si>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</si>
  <si>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</si>
  <si>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</si>
  <si>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</si>
  <si>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</si>
  <si>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</si>
  <si>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</si>
  <si>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</si>
  <si>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</si>
  <si>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</si>
  <si>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</si>
  <si>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</si>
  <si>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</si>
  <si>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</si>
  <si>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</si>
  <si>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</si>
  <si>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</si>
  <si>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</si>
  <si>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</si>
  <si>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</si>
  <si>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</si>
  <si>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</si>
  <si>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</si>
  <si>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</si>
  <si>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</si>
  <si>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</si>
  <si>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</si>
  <si>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</si>
  <si>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</si>
  <si>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</si>
  <si>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</si>
  <si>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</si>
  <si>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</si>
  <si>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</si>
  <si>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</si>
  <si>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</si>
  <si>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</si>
  <si>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</si>
  <si>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</si>
  <si>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</si>
  <si>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</si>
  <si>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</si>
  <si>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</si>
  <si>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</si>
  <si>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</si>
  <si>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</si>
  <si>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</si>
  <si>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</si>
  <si>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</si>
  <si>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</si>
  <si>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</si>
  <si>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</si>
  <si>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</si>
  <si>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</si>
  <si>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</si>
  <si>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</si>
  <si>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</si>
  <si>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</si>
  <si>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</si>
  <si>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</si>
  <si>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</si>
  <si>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</si>
  <si>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</si>
  <si>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</si>
  <si>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</si>
  <si>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</si>
  <si>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</si>
  <si>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</si>
  <si>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</si>
  <si>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</si>
  <si>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</si>
  <si>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</si>
  <si>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</si>
  <si>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</si>
  <si>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</si>
  <si>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</si>
  <si>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</si>
  <si>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</si>
  <si>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</si>
  <si>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</si>
  <si>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</si>
  <si>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</si>
  <si>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</si>
  <si>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</si>
  <si>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</si>
  <si>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</si>
  <si>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</si>
  <si>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</si>
  <si>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</si>
  <si>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</si>
  <si>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</si>
  <si>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</si>
  <si>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</si>
  <si>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</si>
  <si>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</si>
  <si>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</si>
  <si>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</si>
  <si>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</si>
  <si>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</si>
  <si>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</si>
  <si>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</si>
  <si>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</si>
  <si>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</si>
  <si>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</si>
  <si>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</si>
  <si>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</si>
  <si>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</si>
  <si>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</si>
  <si>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</si>
  <si>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</si>
  <si>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</si>
  <si>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</si>
  <si>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</si>
  <si>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</si>
  <si>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</si>
  <si>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</si>
  <si>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</si>
  <si>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</si>
  <si>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</si>
  <si>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</si>
  <si>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</si>
  <si>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</si>
  <si>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</si>
  <si>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</si>
  <si>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</si>
  <si>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</si>
  <si>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</si>
  <si>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</si>
  <si>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</si>
  <si>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</si>
  <si>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</si>
  <si>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</si>
  <si>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</si>
  <si>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</si>
  <si>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</si>
  <si>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</si>
  <si>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</si>
  <si>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</si>
  <si>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</si>
  <si>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</si>
  <si>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</si>
  <si>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</si>
  <si>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</si>
  <si>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</si>
  <si>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</si>
  <si>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</si>
  <si>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</si>
  <si>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</si>
  <si>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</si>
  <si>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</si>
  <si>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</si>
  <si>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</si>
  <si>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</si>
  <si>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</si>
  <si>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</si>
  <si>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</si>
  <si>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</si>
  <si>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</si>
  <si>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</si>
  <si>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</si>
  <si>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</si>
  <si>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</si>
  <si>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</si>
  <si>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</si>
  <si>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</si>
  <si>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</si>
  <si>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</si>
  <si>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</si>
  <si>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</si>
  <si>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</si>
  <si>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</si>
  <si>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</si>
  <si>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</si>
  <si>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</si>
  <si>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</si>
  <si>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</si>
  <si>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</si>
  <si>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</si>
  <si>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</si>
  <si>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</si>
  <si>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</si>
  <si>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</si>
  <si>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</si>
  <si>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</si>
  <si>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</si>
  <si>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</si>
  <si>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</si>
  <si>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</si>
  <si>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</si>
  <si>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</si>
  <si>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</si>
  <si>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</si>
  <si>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</si>
  <si>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</si>
  <si>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</si>
  <si>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</si>
  <si>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</si>
  <si>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</si>
  <si>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</si>
  <si>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</si>
  <si>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</si>
  <si>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</si>
  <si>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</si>
  <si>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</si>
  <si>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</si>
  <si>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</si>
  <si>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</si>
  <si>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</si>
  <si>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</si>
  <si>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</si>
  <si>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</si>
  <si>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</si>
  <si>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</si>
  <si>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</si>
  <si>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</si>
  <si>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</si>
  <si>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</si>
  <si>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</si>
  <si>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</si>
  <si>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</si>
  <si>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</si>
  <si>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</si>
  <si>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</si>
  <si>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</si>
  <si>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</si>
  <si>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</si>
  <si>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</si>
  <si>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</si>
  <si>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</si>
  <si>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</si>
  <si>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</si>
  <si>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</si>
  <si>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</si>
  <si>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</si>
  <si>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</si>
  <si>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</si>
  <si>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</si>
  <si>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</si>
  <si>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</si>
  <si>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</si>
  <si>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</si>
  <si>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</si>
  <si>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</si>
  <si>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</si>
  <si>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</si>
  <si>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</si>
  <si>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</si>
  <si>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</si>
  <si>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</si>
  <si>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</si>
  <si>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</si>
  <si>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</si>
  <si>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</si>
  <si>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</si>
  <si>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</si>
  <si>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</si>
  <si>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</si>
  <si>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</si>
  <si>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</si>
  <si>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</si>
  <si>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</si>
  <si>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</si>
  <si>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</si>
  <si>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</si>
  <si>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</si>
  <si>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</si>
  <si>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</si>
  <si>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</si>
  <si>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</si>
  <si>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</si>
  <si>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</si>
  <si>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</si>
  <si>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</si>
  <si>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</si>
  <si>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</si>
  <si>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</si>
  <si>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</si>
  <si>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</si>
  <si>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</si>
  <si>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</si>
  <si>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</si>
  <si>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</si>
  <si>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</si>
  <si>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</si>
  <si>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</si>
  <si>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</si>
  <si>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</si>
  <si>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</si>
  <si>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</si>
  <si>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</si>
  <si>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</si>
  <si>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</si>
  <si>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</si>
  <si>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</si>
  <si>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</si>
  <si>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</si>
  <si>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</si>
  <si>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</si>
  <si>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</si>
  <si>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</si>
  <si>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</si>
  <si>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</si>
  <si>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</si>
  <si>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</si>
  <si>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</si>
  <si>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</si>
  <si>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</si>
  <si>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</si>
  <si>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</si>
  <si>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</si>
  <si>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</si>
  <si>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</si>
  <si>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</si>
  <si>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</si>
  <si>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</si>
  <si>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</si>
  <si>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</si>
  <si>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</si>
  <si>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</si>
  <si>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</si>
  <si>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</si>
  <si>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</si>
  <si>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</si>
  <si>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</si>
  <si>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</si>
  <si>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</si>
  <si>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</si>
  <si>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</si>
  <si>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</si>
  <si>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</si>
  <si>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</si>
  <si>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</si>
  <si>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</si>
  <si>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</si>
  <si>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</si>
  <si>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</si>
  <si>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</si>
  <si>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</si>
  <si>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</si>
  <si>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</si>
  <si>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</si>
  <si>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</si>
  <si>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</si>
  <si>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</si>
  <si>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</si>
  <si>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</si>
  <si>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</si>
  <si>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</si>
  <si>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</si>
  <si>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</si>
  <si>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</si>
  <si>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</si>
  <si>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</si>
  <si>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</si>
  <si>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</si>
  <si>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</si>
  <si>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</si>
  <si>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</si>
  <si>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</si>
  <si>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</si>
  <si>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</si>
  <si>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</si>
  <si>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</si>
  <si>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</si>
  <si>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</si>
  <si>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</si>
  <si>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</si>
  <si>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</si>
  <si>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</si>
  <si>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</si>
  <si>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</si>
  <si>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</si>
  <si>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</si>
  <si>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</si>
  <si>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</si>
  <si>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</si>
  <si>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</si>
  <si>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</si>
  <si>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</si>
  <si>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</si>
  <si>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</si>
  <si>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</si>
  <si>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</si>
  <si>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</si>
  <si>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</si>
  <si>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</si>
  <si>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</si>
  <si>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</si>
  <si>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</si>
  <si>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</si>
  <si>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</si>
  <si>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</si>
  <si>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</si>
  <si>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</si>
  <si>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</si>
  <si>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</si>
  <si>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</si>
  <si>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</si>
  <si>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</si>
  <si>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</si>
  <si>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</si>
  <si>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</si>
  <si>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</si>
  <si>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</si>
  <si>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</si>
  <si>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</si>
  <si>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</si>
  <si>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</si>
  <si>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</si>
  <si>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</si>
  <si>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</si>
  <si>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</si>
  <si>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</si>
  <si>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</si>
  <si>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</si>
  <si>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</si>
  <si>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</si>
  <si>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</si>
  <si>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</si>
  <si>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</si>
  <si>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</si>
  <si>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</si>
  <si>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</si>
  <si>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</si>
  <si>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</si>
  <si>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</si>
  <si>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</si>
  <si>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</si>
  <si>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</si>
  <si>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</si>
  <si>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</si>
  <si>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</si>
  <si>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</si>
  <si>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</si>
  <si>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</si>
  <si>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</si>
  <si>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</si>
  <si>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</si>
  <si>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</si>
  <si>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</si>
  <si>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</si>
  <si>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</si>
  <si>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</si>
  <si>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</si>
  <si>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</si>
  <si>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</si>
  <si>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</si>
  <si>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</si>
  <si>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</si>
  <si>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</si>
  <si>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</si>
  <si>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</si>
  <si>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</si>
  <si>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</si>
  <si>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</si>
  <si>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</si>
  <si>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</si>
  <si>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</si>
  <si>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</si>
  <si>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</si>
  <si>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</si>
  <si>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</si>
  <si>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</si>
  <si>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</si>
  <si>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</si>
  <si>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</si>
  <si>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</si>
  <si>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</si>
  <si>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</si>
  <si>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</si>
  <si>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</si>
  <si>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</si>
  <si>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</si>
  <si>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</si>
  <si>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</si>
  <si>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</si>
  <si>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</si>
  <si>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</si>
  <si>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</si>
  <si>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</si>
  <si>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</si>
  <si>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</si>
  <si>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</si>
  <si>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</si>
  <si>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</si>
  <si>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</si>
  <si>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</si>
  <si>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</si>
  <si>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</si>
  <si>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</si>
  <si>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</si>
  <si>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</si>
  <si>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</si>
  <si>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</si>
  <si>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</si>
  <si>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</si>
  <si>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</si>
  <si>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</si>
  <si>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</si>
  <si>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</si>
  <si>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</si>
  <si>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</si>
  <si>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</si>
  <si>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</si>
  <si>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</si>
  <si>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</si>
  <si>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</si>
  <si>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</si>
  <si>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</si>
  <si>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</si>
  <si>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</si>
  <si>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</si>
  <si>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</si>
  <si>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</si>
  <si>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</si>
  <si>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</si>
  <si>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</si>
  <si>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</si>
  <si>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</si>
  <si>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</si>
  <si>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</si>
  <si>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</si>
  <si>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</si>
  <si>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</si>
  <si>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</si>
  <si>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</si>
  <si>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</si>
  <si>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</si>
  <si>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</si>
  <si>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</si>
  <si>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</si>
  <si>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</si>
  <si>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</si>
  <si>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</si>
  <si>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</si>
  <si>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</si>
  <si>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</si>
  <si>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</si>
  <si>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</si>
  <si>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</si>
  <si>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</si>
  <si>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</si>
  <si>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</si>
  <si>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</si>
  <si>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</si>
  <si>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</si>
  <si>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</si>
  <si>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</si>
  <si>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</si>
  <si>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</si>
  <si>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</si>
  <si>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</si>
  <si>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</si>
  <si>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</si>
  <si>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</si>
  <si>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</si>
  <si>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</si>
  <si>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</si>
  <si>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</si>
  <si>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</si>
  <si>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</si>
  <si>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</si>
  <si>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</si>
  <si>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</si>
  <si>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</si>
  <si>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</si>
  <si>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</si>
  <si>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</si>
  <si>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</si>
  <si>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</si>
  <si>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</si>
  <si>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</si>
  <si>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</si>
  <si>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</si>
  <si>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</si>
  <si>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</si>
  <si>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</si>
  <si>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</si>
  <si>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</si>
  <si>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</si>
  <si>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</si>
  <si>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</si>
  <si>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</si>
  <si>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</si>
  <si>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</si>
  <si>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</si>
  <si>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</si>
  <si>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</si>
  <si>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</si>
  <si>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</si>
  <si>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</si>
  <si>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</si>
  <si>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</si>
  <si>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</si>
  <si>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</si>
  <si>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</si>
  <si>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</si>
  <si>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</si>
  <si>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</si>
  <si>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</si>
  <si>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</si>
  <si>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</si>
  <si>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</si>
  <si>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</si>
  <si>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</si>
  <si>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</si>
  <si>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</si>
  <si>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</si>
  <si>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</si>
  <si>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</si>
  <si>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</si>
  <si>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</si>
  <si>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</si>
  <si>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</si>
  <si>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</si>
  <si>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</si>
  <si>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</si>
  <si>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</si>
  <si>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</si>
  <si>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</si>
  <si>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</si>
  <si>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</si>
  <si>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</si>
  <si>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</si>
  <si>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</si>
  <si>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</si>
  <si>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</si>
  <si>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</si>
  <si>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</si>
  <si>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</si>
  <si>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</si>
  <si>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</si>
  <si>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</si>
  <si>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</si>
  <si>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</si>
  <si>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</si>
  <si>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</si>
  <si>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</si>
  <si>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</si>
  <si>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</si>
  <si>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</si>
  <si>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</si>
  <si>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</si>
  <si>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</si>
  <si>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</si>
  <si>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</si>
  <si>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</si>
  <si>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</si>
  <si>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</si>
  <si>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</si>
  <si>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</si>
  <si>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</si>
  <si>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</si>
  <si>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</si>
  <si>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</si>
  <si>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</si>
  <si>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</si>
  <si>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</si>
  <si>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</si>
  <si>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</si>
  <si>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</si>
  <si>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</si>
  <si>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</si>
  <si>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</si>
  <si>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</si>
  <si>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</si>
  <si>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</si>
  <si>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</si>
  <si>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</si>
  <si>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</si>
  <si>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</si>
  <si>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</si>
  <si>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</si>
  <si>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</si>
  <si>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</si>
  <si>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</si>
  <si>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</si>
  <si>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</si>
  <si>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</si>
  <si>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</si>
  <si>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</si>
  <si>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</si>
  <si>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</si>
  <si>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</si>
  <si>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</si>
  <si>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</si>
  <si>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</si>
  <si>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</si>
  <si>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</si>
  <si>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</si>
  <si>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</si>
  <si>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</si>
  <si>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</si>
  <si>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</si>
  <si>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</si>
  <si>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</si>
  <si>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</si>
  <si>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</si>
  <si>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</si>
  <si>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</si>
  <si>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</si>
  <si>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</si>
  <si>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</si>
  <si>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</si>
  <si>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</si>
  <si>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</si>
  <si>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</si>
  <si>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</si>
  <si>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</si>
  <si>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</si>
  <si>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</si>
  <si>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</si>
  <si>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</si>
  <si>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</si>
  <si>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</si>
  <si>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</si>
  <si>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</si>
  <si>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</si>
  <si>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</si>
  <si>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</si>
  <si>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</si>
  <si>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</si>
  <si>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</si>
  <si>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</si>
  <si>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</si>
  <si>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</si>
  <si>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</si>
  <si>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</si>
  <si>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</si>
  <si>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</si>
  <si>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</si>
  <si>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</si>
  <si>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</si>
  <si>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</si>
  <si>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</si>
  <si>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</si>
  <si>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</si>
  <si>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</si>
  <si>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</si>
  <si>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</si>
  <si>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</si>
  <si>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</si>
  <si>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</si>
  <si>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</si>
  <si>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</si>
  <si>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</si>
  <si>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</si>
  <si>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</si>
  <si>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</si>
  <si>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</si>
  <si>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</si>
  <si>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</si>
  <si>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</si>
  <si>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</si>
  <si>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</si>
  <si>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</si>
  <si>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</si>
  <si>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</si>
  <si>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</si>
  <si>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</si>
  <si>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</si>
  <si>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</si>
  <si>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</si>
  <si>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</si>
  <si>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</si>
  <si>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</si>
  <si>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</si>
  <si>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</si>
  <si>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</si>
  <si>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</si>
  <si>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</si>
  <si>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</si>
  <si>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</si>
  <si>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</si>
  <si>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</si>
  <si>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</si>
  <si>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</si>
  <si>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</si>
  <si>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</si>
  <si>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</si>
  <si>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</si>
  <si>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</si>
  <si>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</si>
  <si>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</si>
  <si>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</si>
  <si>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</si>
  <si>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</si>
  <si>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</si>
  <si>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</si>
  <si>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</si>
  <si>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</si>
  <si>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</si>
  <si>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</si>
  <si>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</si>
  <si>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</si>
  <si>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</si>
  <si>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</si>
  <si>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</si>
  <si>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</si>
  <si>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</si>
  <si>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</si>
  <si>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</si>
  <si>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</si>
  <si>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</si>
  <si>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</si>
  <si>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</si>
  <si>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</si>
  <si>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</si>
  <si>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</si>
  <si>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</si>
  <si>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</si>
  <si>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</si>
  <si>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</si>
  <si>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</si>
  <si>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</si>
  <si>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</si>
  <si>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</si>
  <si>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</si>
  <si>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</si>
  <si>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</si>
  <si>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</si>
  <si>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</si>
  <si>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</si>
  <si>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</si>
  <si>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</si>
  <si>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</si>
  <si>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</si>
  <si>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</si>
  <si>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</si>
  <si>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</si>
  <si>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</si>
  <si>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</si>
  <si>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</si>
  <si>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</si>
  <si>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</si>
  <si>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</si>
  <si>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</si>
  <si>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</si>
  <si>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</si>
  <si>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</si>
  <si>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</si>
  <si>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</si>
  <si>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</si>
  <si>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</si>
  <si>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</si>
  <si>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</si>
  <si>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</si>
  <si>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</si>
  <si>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</si>
  <si>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</si>
  <si>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</si>
  <si>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</si>
  <si>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</si>
  <si>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</si>
  <si>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</si>
  <si>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</si>
  <si>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</si>
  <si>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</si>
  <si>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</si>
  <si>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</si>
  <si>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</si>
  <si>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</si>
  <si>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</si>
  <si>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</si>
  <si>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</si>
  <si>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</si>
  <si>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</si>
  <si>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</si>
  <si>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</si>
  <si>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</si>
  <si>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</si>
  <si>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</si>
  <si>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</si>
  <si>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</si>
  <si>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</si>
  <si>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</si>
  <si>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</si>
  <si>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</si>
  <si>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</si>
  <si>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</si>
  <si>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</si>
  <si>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</si>
  <si>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</si>
  <si>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</si>
  <si>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</si>
  <si>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</si>
  <si>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</si>
  <si>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</si>
  <si>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</si>
  <si>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</si>
  <si>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</si>
  <si>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</si>
  <si>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</si>
  <si>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</si>
  <si>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</si>
  <si>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</si>
  <si>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</si>
  <si>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</si>
  <si>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</si>
  <si>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</si>
  <si>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</si>
  <si>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</si>
  <si>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</si>
  <si>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</si>
  <si>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</si>
  <si>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</si>
  <si>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</si>
  <si>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</si>
  <si>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</si>
  <si>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</si>
  <si>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</si>
  <si>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</si>
  <si>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</si>
  <si>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</si>
  <si>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</si>
  <si>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</si>
  <si>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</si>
  <si>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</si>
  <si>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</si>
  <si>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</si>
  <si>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</si>
  <si>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</si>
  <si>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</si>
  <si>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</si>
  <si>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</si>
  <si>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</si>
  <si>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</si>
  <si>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</si>
  <si>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</si>
  <si>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</si>
  <si>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</si>
  <si>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</si>
  <si>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</si>
  <si>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</si>
  <si>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</si>
  <si>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</si>
  <si>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</si>
  <si>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</si>
  <si>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</si>
  <si>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</si>
  <si>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</si>
  <si>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</si>
  <si>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</si>
  <si>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</si>
  <si>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</si>
  <si>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</si>
  <si>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</si>
  <si>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</si>
  <si>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</si>
  <si>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</si>
  <si>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</si>
  <si>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</si>
  <si>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</si>
  <si>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</si>
  <si>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</si>
  <si>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</si>
  <si>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</si>
  <si>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</si>
  <si>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</si>
  <si>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</si>
  <si>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</si>
  <si>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</si>
  <si>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</si>
  <si>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</si>
  <si>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</si>
  <si>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</si>
  <si>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</si>
  <si>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</si>
  <si>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</si>
  <si>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</si>
  <si>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</si>
  <si>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</si>
  <si>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</si>
  <si>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</si>
  <si>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</si>
  <si>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</si>
  <si>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</si>
  <si>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</si>
  <si>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</si>
  <si>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</si>
  <si>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</si>
  <si>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</si>
  <si>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</si>
  <si>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</si>
  <si>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</si>
  <si>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</si>
  <si>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</si>
  <si>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</si>
  <si>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</si>
  <si>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</si>
  <si>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</si>
  <si>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</si>
  <si>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</si>
  <si>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</si>
  <si>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</si>
  <si>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</si>
  <si>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</si>
  <si>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</si>
  <si>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</si>
  <si>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</si>
  <si>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</si>
  <si>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</si>
  <si>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</si>
  <si>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</si>
  <si>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</si>
  <si>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</si>
  <si>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</si>
  <si>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</si>
  <si>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</si>
  <si>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</si>
  <si>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</si>
  <si>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</si>
  <si>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</si>
  <si>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</si>
  <si>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</si>
  <si>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</si>
  <si>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</si>
  <si>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</si>
  <si>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</si>
  <si>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</si>
  <si>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</si>
  <si>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</si>
  <si>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</si>
  <si>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</si>
  <si>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</si>
  <si>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</si>
  <si>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</si>
  <si>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</si>
  <si>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</si>
  <si>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</si>
  <si>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</si>
  <si>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</si>
  <si>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</si>
  <si>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</si>
  <si>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</si>
  <si>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</si>
  <si>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</si>
  <si>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</si>
  <si>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</si>
  <si>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</si>
  <si>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</si>
  <si>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</si>
  <si>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</si>
  <si>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</si>
  <si>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</si>
  <si>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</si>
  <si>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</si>
  <si>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</si>
  <si>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</si>
  <si>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</si>
  <si>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</si>
  <si>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</si>
  <si>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</si>
  <si>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</si>
  <si>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</si>
  <si>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</si>
  <si>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</si>
  <si>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</si>
  <si>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</si>
  <si>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</si>
  <si>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</si>
  <si>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</si>
  <si>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</si>
  <si>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</si>
  <si>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</si>
  <si>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</si>
  <si>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</si>
  <si>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</si>
  <si>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</si>
  <si>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</si>
  <si>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</si>
  <si>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</si>
  <si>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</si>
  <si>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</si>
  <si>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</si>
  <si>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</si>
  <si>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</si>
  <si>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</si>
  <si>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</si>
  <si>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</si>
  <si>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</si>
  <si>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</si>
  <si>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</si>
  <si>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</si>
  <si>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</si>
  <si>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</si>
  <si>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</si>
  <si>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</si>
  <si>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</si>
  <si>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</si>
  <si>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</si>
  <si>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</si>
  <si>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</si>
  <si>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</si>
  <si>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</si>
  <si>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</si>
  <si>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</si>
  <si>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</si>
  <si>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</si>
  <si>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</si>
  <si>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</si>
  <si>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</si>
  <si>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</si>
  <si>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</si>
  <si>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</si>
  <si>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</si>
  <si>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</si>
  <si>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</si>
  <si>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</si>
  <si>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</si>
  <si>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</si>
  <si>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</si>
  <si>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</si>
  <si>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</si>
  <si>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</si>
  <si>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</si>
  <si>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</si>
  <si>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</si>
  <si>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</si>
  <si>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</si>
  <si>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</si>
  <si>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</si>
  <si>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</si>
  <si>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</si>
  <si>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</si>
  <si>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</si>
  <si>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</si>
  <si>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</si>
  <si>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</si>
  <si>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</si>
  <si>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</si>
  <si>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</si>
  <si>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</si>
  <si>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</si>
  <si>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</si>
  <si>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</si>
  <si>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</si>
  <si>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</si>
  <si>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</si>
  <si>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</si>
  <si>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</si>
  <si>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</si>
  <si>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</si>
  <si>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</si>
  <si>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</si>
  <si>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</si>
  <si>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</si>
  <si>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</si>
  <si>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</si>
  <si>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</si>
  <si>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</si>
  <si>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</si>
  <si>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</si>
  <si>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</si>
  <si>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</si>
  <si>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</si>
  <si>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</si>
  <si>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</si>
  <si>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</si>
  <si>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</si>
  <si>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</si>
  <si>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</si>
  <si>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</si>
  <si>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</si>
  <si>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</si>
  <si>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</si>
  <si>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</si>
  <si>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</si>
  <si>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</si>
  <si>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</si>
  <si>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</si>
  <si>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</si>
  <si>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</si>
  <si>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</si>
  <si>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</si>
  <si>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</si>
  <si>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</si>
  <si>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</si>
  <si>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</si>
  <si>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</si>
  <si>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</si>
  <si>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</si>
  <si>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</si>
  <si>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</si>
  <si>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</si>
  <si>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</si>
  <si>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</si>
  <si>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</si>
  <si>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</si>
  <si>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</si>
  <si>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</si>
  <si>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</si>
  <si>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</si>
  <si>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</si>
  <si>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</si>
  <si>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</si>
  <si>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</si>
  <si>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</si>
  <si>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</si>
  <si>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</si>
  <si>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</si>
  <si>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</si>
  <si>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</si>
  <si>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</si>
  <si>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</si>
  <si>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</si>
  <si>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</si>
  <si>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</si>
  <si>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</si>
  <si>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</si>
  <si>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</si>
  <si>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</si>
  <si>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</si>
  <si>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</si>
  <si>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</si>
  <si>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</si>
  <si>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</si>
  <si>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</si>
  <si>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</si>
  <si>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</si>
  <si>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</si>
  <si>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</si>
  <si>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</si>
  <si>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</si>
  <si>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</si>
  <si>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</si>
  <si>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</si>
  <si>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</si>
  <si>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</si>
  <si>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</si>
  <si>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</si>
  <si>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</si>
  <si>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</si>
  <si>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</si>
  <si>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</si>
  <si>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</si>
  <si>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</si>
  <si>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</si>
  <si>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</si>
  <si>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</si>
  <si>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</si>
  <si>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</si>
  <si>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</si>
  <si>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</si>
  <si>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</si>
  <si>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</si>
  <si>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</si>
  <si>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</si>
  <si>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</si>
  <si>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</si>
  <si>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</si>
  <si>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</si>
  <si>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</si>
  <si>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</si>
  <si>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</si>
  <si>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</si>
  <si>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</si>
  <si>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</si>
  <si>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</si>
  <si>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</si>
  <si>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</si>
  <si>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</si>
  <si>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</si>
  <si>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</si>
  <si>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</si>
  <si>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</si>
  <si>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</si>
  <si>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</si>
  <si>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</si>
  <si>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</si>
  <si>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</si>
  <si>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</si>
  <si>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</si>
  <si>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</si>
  <si>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</si>
  <si>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</si>
  <si>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</si>
  <si>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</si>
  <si>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</si>
  <si>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</si>
  <si>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</si>
  <si>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</si>
  <si>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</si>
  <si>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</si>
  <si>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</si>
  <si>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</si>
  <si>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</si>
  <si>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</si>
  <si>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</si>
  <si>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</si>
  <si>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</si>
  <si>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</si>
  <si>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</si>
  <si>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</si>
  <si>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</si>
  <si>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</si>
  <si>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</si>
  <si>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</si>
  <si>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</si>
  <si>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</si>
  <si>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</si>
  <si>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</si>
  <si>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</si>
  <si>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</si>
  <si>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</si>
  <si>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</si>
  <si>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</si>
  <si>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</si>
  <si>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</si>
  <si>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</si>
  <si>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</si>
  <si>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</si>
  <si>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</si>
  <si>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</si>
  <si>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</si>
  <si>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</si>
  <si>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</si>
  <si>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</si>
  <si>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</si>
  <si>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</si>
  <si>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</si>
  <si>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</si>
  <si>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</si>
  <si>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</si>
  <si>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</si>
  <si>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</si>
  <si>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</si>
  <si>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</si>
  <si>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</si>
  <si>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</si>
  <si>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</si>
  <si>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</si>
  <si>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</si>
  <si>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</si>
  <si>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</si>
  <si>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</si>
  <si>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</si>
  <si>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</si>
  <si>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</si>
  <si>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</si>
  <si>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</si>
  <si>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</si>
  <si>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</si>
  <si>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</si>
  <si>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</si>
  <si>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</si>
  <si>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</si>
  <si>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</si>
  <si>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</si>
  <si>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</si>
  <si>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</si>
  <si>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</si>
  <si>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</si>
  <si>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</si>
  <si>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</si>
  <si>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</si>
  <si>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</si>
  <si>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</si>
  <si>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</si>
  <si>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</si>
  <si>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</si>
  <si>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</si>
  <si>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</si>
  <si>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</si>
  <si>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</si>
  <si>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</si>
  <si>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</si>
  <si>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</si>
  <si>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</si>
  <si>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</si>
  <si>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</si>
  <si>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</si>
  <si>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</si>
  <si>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</si>
  <si>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</si>
  <si>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</si>
  <si>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</si>
  <si>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</si>
  <si>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</si>
  <si>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</si>
  <si>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</si>
  <si>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</si>
  <si>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</si>
  <si>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</si>
  <si>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</si>
  <si>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</si>
  <si>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</si>
  <si>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</si>
  <si>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</si>
  <si>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</si>
  <si>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</si>
  <si>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</si>
  <si>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</si>
  <si>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</si>
  <si>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</si>
  <si>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</si>
  <si>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</si>
  <si>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</si>
  <si>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</si>
  <si>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</si>
  <si>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</si>
  <si>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</si>
  <si>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</si>
  <si>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</si>
  <si>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</si>
  <si>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</si>
  <si>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</si>
  <si>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</si>
  <si>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</si>
  <si>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</si>
  <si>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</si>
  <si>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</si>
  <si>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</si>
  <si>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</si>
  <si>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</si>
  <si>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</si>
  <si>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</si>
  <si>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</si>
  <si>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</si>
  <si>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</si>
  <si>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</si>
  <si>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</si>
  <si>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</si>
  <si>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</si>
  <si>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</si>
  <si>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</si>
  <si>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</si>
  <si>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</si>
  <si>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</si>
  <si>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</si>
  <si>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</si>
  <si>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</si>
  <si>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</si>
  <si>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</si>
  <si>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</si>
  <si>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</si>
  <si>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</si>
  <si>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</si>
  <si>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</si>
  <si>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</si>
  <si>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</si>
  <si>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</si>
  <si>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</si>
  <si>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</si>
  <si>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</si>
  <si>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</si>
  <si>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</si>
  <si>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</si>
  <si>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</si>
  <si>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</si>
  <si>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</si>
  <si>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</si>
  <si>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</si>
  <si>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</si>
  <si>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</si>
  <si>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</si>
  <si>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</si>
  <si>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</si>
  <si>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</si>
  <si>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</si>
  <si>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</si>
  <si>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</si>
  <si>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</si>
  <si>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</si>
  <si>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</si>
  <si>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</si>
  <si>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</si>
  <si>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</si>
  <si>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</si>
  <si>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</si>
  <si>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</si>
  <si>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</si>
  <si>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</si>
  <si>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</si>
  <si>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</si>
  <si>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</si>
  <si>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</si>
  <si>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</si>
  <si>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</si>
  <si>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</si>
  <si>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</si>
  <si>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</si>
  <si>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</si>
  <si>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</si>
  <si>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</si>
  <si>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</si>
  <si>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</si>
  <si>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</si>
  <si>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</si>
  <si>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</si>
  <si>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</si>
  <si>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</si>
  <si>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</si>
  <si>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</si>
  <si>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</si>
  <si>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</si>
  <si>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</si>
  <si>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</si>
  <si>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</si>
  <si>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</si>
  <si>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</si>
  <si>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</si>
  <si>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</si>
  <si>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</si>
  <si>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</si>
  <si>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</si>
  <si>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</si>
  <si>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</si>
  <si>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</si>
  <si>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</si>
  <si>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</si>
  <si>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</si>
  <si>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</si>
  <si>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</si>
  <si>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</si>
  <si>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</si>
  <si>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</si>
  <si>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</si>
  <si>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</si>
  <si>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</si>
  <si>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</si>
  <si>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</si>
  <si>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</si>
  <si>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</si>
  <si>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</si>
  <si>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</si>
  <si>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</si>
  <si>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</si>
  <si>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</si>
  <si>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</si>
  <si>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</si>
  <si>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</si>
  <si>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</si>
  <si>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</si>
  <si>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</si>
  <si>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</si>
  <si>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</si>
  <si>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</si>
  <si>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</si>
  <si>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</si>
  <si>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</si>
  <si>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</si>
  <si>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</si>
  <si>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</si>
  <si>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</si>
  <si>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</si>
  <si>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</si>
  <si>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</si>
  <si>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</si>
  <si>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</si>
  <si>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</si>
  <si>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</si>
  <si>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</si>
  <si>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</si>
  <si>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</si>
  <si>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</si>
  <si>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</si>
  <si>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</si>
  <si>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</si>
  <si>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</si>
  <si>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</si>
  <si>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</si>
  <si>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</si>
  <si>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</si>
  <si>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</si>
  <si>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</si>
  <si>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</si>
  <si>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</si>
  <si>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</si>
  <si>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</si>
  <si>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</si>
  <si>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</si>
  <si>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</si>
  <si>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</si>
  <si>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</si>
  <si>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</si>
  <si>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</si>
  <si>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</si>
  <si>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</si>
  <si>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</si>
  <si>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</si>
  <si>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</si>
  <si>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</si>
  <si>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</si>
  <si>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</si>
  <si>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</si>
  <si>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</si>
  <si>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</si>
  <si>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</si>
  <si>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</si>
  <si>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</si>
  <si>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</si>
  <si>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</si>
  <si>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</si>
  <si>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</si>
  <si>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</si>
  <si>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</si>
  <si>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</si>
  <si>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</si>
  <si>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</si>
  <si>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</si>
  <si>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</si>
  <si>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</si>
  <si>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</si>
  <si>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</si>
  <si>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</si>
  <si>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</si>
  <si>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</si>
  <si>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</si>
  <si>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</si>
  <si>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</si>
  <si>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</si>
  <si>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</si>
  <si>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</si>
  <si>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</si>
  <si>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</si>
  <si>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</si>
  <si>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</si>
  <si>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</si>
  <si>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</si>
  <si>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</si>
  <si>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</si>
  <si>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</si>
  <si>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</si>
  <si>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</si>
  <si>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</si>
  <si>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</si>
  <si>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</si>
  <si>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</si>
  <si>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</si>
  <si>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</si>
  <si>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</si>
  <si>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</si>
  <si>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</si>
  <si>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</si>
  <si>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</si>
  <si>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</si>
  <si>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</si>
  <si>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</si>
  <si>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</si>
  <si>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</si>
  <si>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</si>
  <si>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</si>
  <si>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</si>
  <si>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</si>
  <si>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</si>
  <si>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</si>
  <si>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</si>
  <si>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</si>
  <si>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</si>
  <si>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</si>
  <si>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</si>
  <si>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</si>
  <si>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</si>
  <si>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</si>
  <si>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</si>
  <si>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</si>
  <si>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</si>
  <si>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</si>
  <si>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</si>
  <si>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</si>
  <si>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</si>
  <si>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</si>
  <si>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</si>
  <si>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</si>
  <si>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</si>
  <si>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</si>
  <si>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</si>
  <si>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</si>
  <si>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</si>
  <si>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</si>
  <si>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</si>
  <si>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</si>
  <si>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</si>
  <si>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</si>
  <si>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</si>
  <si>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</si>
  <si>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</si>
  <si>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</si>
  <si>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</si>
  <si>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</si>
  <si>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</si>
  <si>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</si>
  <si>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</si>
  <si>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</si>
  <si>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</si>
  <si>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</si>
  <si>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</si>
  <si>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</si>
  <si>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</si>
  <si>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</si>
  <si>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</si>
  <si>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</si>
  <si>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</si>
  <si>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</si>
  <si>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</si>
  <si>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</si>
  <si>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</si>
  <si>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</si>
  <si>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</si>
  <si>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</si>
  <si>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</si>
  <si>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</si>
  <si>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</si>
  <si>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</si>
  <si>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</si>
  <si>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</si>
  <si>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</si>
  <si>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</si>
  <si>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</si>
  <si>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</si>
  <si>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</si>
  <si>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</si>
  <si>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</si>
  <si>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</si>
  <si>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</si>
  <si>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</si>
  <si>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</si>
  <si>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</si>
  <si>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</si>
  <si>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</si>
  <si>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</si>
  <si>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</si>
  <si>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</si>
  <si>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</si>
  <si>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</si>
  <si>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</si>
  <si>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</si>
  <si>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</si>
  <si>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</si>
  <si>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</si>
  <si>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</si>
  <si>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</si>
  <si>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</si>
  <si>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</si>
  <si>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</si>
  <si>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</si>
  <si>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</si>
  <si>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</si>
  <si>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</si>
  <si>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</si>
  <si>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</si>
  <si>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</si>
  <si>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</si>
  <si>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</si>
  <si>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</si>
  <si>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</si>
  <si>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</si>
  <si>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</si>
  <si>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</si>
  <si>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</si>
  <si>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</si>
  <si>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</si>
  <si>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</si>
  <si>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</si>
  <si>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</si>
  <si>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</si>
  <si>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</si>
  <si>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</si>
  <si>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</si>
  <si>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</si>
  <si>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</si>
  <si>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</si>
  <si>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</si>
  <si>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</si>
  <si>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</si>
  <si>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</si>
  <si>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</si>
  <si>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</si>
  <si>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</si>
  <si>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</si>
  <si>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</si>
  <si>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</si>
  <si>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</si>
  <si>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</si>
  <si>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</si>
  <si>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</si>
  <si>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</si>
  <si>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</si>
  <si>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</si>
  <si>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</si>
  <si>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</si>
  <si>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</si>
  <si>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</si>
  <si>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</si>
  <si>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</si>
  <si>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</si>
  <si>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</si>
  <si>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</si>
  <si>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</si>
  <si>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</si>
  <si>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</si>
  <si>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</si>
  <si>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</si>
  <si>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</si>
  <si>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</si>
  <si>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</si>
  <si>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</si>
  <si>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</si>
  <si>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</si>
  <si>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</si>
  <si>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</si>
  <si>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</si>
  <si>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</si>
  <si>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</si>
  <si>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</si>
  <si>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</si>
  <si>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</si>
  <si>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</si>
  <si>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</si>
  <si>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</si>
  <si>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</si>
  <si>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</si>
  <si>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</si>
  <si>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</si>
  <si>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</si>
  <si>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</si>
  <si>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</si>
  <si>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</si>
  <si>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</si>
  <si>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</si>
  <si>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</si>
  <si>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</si>
  <si>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</si>
  <si>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</si>
  <si>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</si>
  <si>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</si>
  <si>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</si>
  <si>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</si>
  <si>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</si>
  <si>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</si>
  <si>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</si>
  <si>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</si>
  <si>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</si>
  <si>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</si>
  <si>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</si>
  <si>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</si>
  <si>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</si>
  <si>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</si>
  <si>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</si>
  <si>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</si>
  <si>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</si>
  <si>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</si>
  <si>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</si>
  <si>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</si>
  <si>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</si>
  <si>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</si>
  <si>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</si>
  <si>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</si>
  <si>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</si>
  <si>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</si>
  <si>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</si>
  <si>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</si>
  <si>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</si>
  <si>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</si>
  <si>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</si>
  <si>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</si>
  <si>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</si>
  <si>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</si>
  <si>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</si>
  <si>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</si>
  <si>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</si>
  <si>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</si>
  <si>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</si>
  <si>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</si>
  <si>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</si>
  <si>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</si>
  <si>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</si>
  <si>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</si>
  <si>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</si>
  <si>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</si>
  <si>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</si>
  <si>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</si>
  <si>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</si>
  <si>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</si>
  <si>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</si>
  <si>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</si>
  <si>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</si>
  <si>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</si>
  <si>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</si>
  <si>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</si>
  <si>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</si>
  <si>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</si>
  <si>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</si>
  <si>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</si>
  <si>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</si>
  <si>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</si>
  <si>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</si>
  <si>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</si>
  <si>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</si>
  <si>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</si>
  <si>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</si>
  <si>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</si>
  <si>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</si>
  <si>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</si>
  <si>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</si>
  <si>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</si>
  <si>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</si>
  <si>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</si>
  <si>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</si>
  <si>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</si>
  <si>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</si>
  <si>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</si>
  <si>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</si>
  <si>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</si>
  <si>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</si>
  <si>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</si>
  <si>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</si>
  <si>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</si>
  <si>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</si>
  <si>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</si>
  <si>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</si>
  <si>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</si>
  <si>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</si>
  <si>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</si>
  <si>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</si>
  <si>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</si>
  <si>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</si>
  <si>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</si>
  <si>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</si>
  <si>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</si>
  <si>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</si>
  <si>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</si>
  <si>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</si>
  <si>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</si>
  <si>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</si>
  <si>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</si>
  <si>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</si>
  <si>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</si>
  <si>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</si>
  <si>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</si>
  <si>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</si>
  <si>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</si>
  <si>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</si>
  <si>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</si>
  <si>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</si>
  <si>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</si>
  <si>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</si>
  <si>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</si>
  <si>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</si>
  <si>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</si>
  <si>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</si>
  <si>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</si>
  <si>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</si>
  <si>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</si>
  <si>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</si>
  <si>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</si>
  <si>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</si>
  <si>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</si>
  <si>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</si>
  <si>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</si>
  <si>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</si>
  <si>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</si>
  <si>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</si>
  <si>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</si>
  <si>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</si>
  <si>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</si>
  <si>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</si>
  <si>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</si>
  <si>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</si>
  <si>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</si>
  <si>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</si>
  <si>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</si>
  <si>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</si>
  <si>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</si>
  <si>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</si>
  <si>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</si>
  <si>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</si>
  <si>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</si>
  <si>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</si>
  <si>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</si>
  <si>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</si>
  <si>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</si>
  <si>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</si>
  <si>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</si>
  <si>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</si>
  <si>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</si>
  <si>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</si>
  <si>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</si>
  <si>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</si>
  <si>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</si>
  <si>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</si>
  <si>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</si>
  <si>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</si>
  <si>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</si>
  <si>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</si>
  <si>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</si>
  <si>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</si>
  <si>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</si>
  <si>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</si>
  <si>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</si>
  <si>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</si>
  <si>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</si>
  <si>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</si>
  <si>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</si>
  <si>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</si>
  <si>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</si>
  <si>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</si>
  <si>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</si>
  <si>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</si>
  <si>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</si>
  <si>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</si>
  <si>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</si>
  <si>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</si>
  <si>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</si>
  <si>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</si>
  <si>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</si>
  <si>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</si>
  <si>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</si>
  <si>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</si>
  <si>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</si>
  <si>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</si>
  <si>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</si>
  <si>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</si>
  <si>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</si>
  <si>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</si>
  <si>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</si>
  <si>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</si>
  <si>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</si>
  <si>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</si>
  <si>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</si>
  <si>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</si>
  <si>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</si>
  <si>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</si>
  <si>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</si>
  <si>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</si>
  <si>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</si>
  <si>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</si>
  <si>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</si>
  <si>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</si>
  <si>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</si>
  <si>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</si>
  <si>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</si>
  <si>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</si>
  <si>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</si>
  <si>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</si>
  <si>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</si>
  <si>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</si>
  <si>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</si>
  <si>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</si>
  <si>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</si>
  <si>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</si>
  <si>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</si>
  <si>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</si>
  <si>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</si>
  <si>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</si>
  <si>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</si>
  <si>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</si>
  <si>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</si>
  <si>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</si>
  <si>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</si>
  <si>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</si>
  <si>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</si>
  <si>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</si>
  <si>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</si>
  <si>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</si>
  <si>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</si>
  <si>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</si>
  <si>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</si>
  <si>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</si>
  <si>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</si>
  <si>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</si>
  <si>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</si>
  <si>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</si>
  <si>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</si>
  <si>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</si>
  <si>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</si>
  <si>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</si>
  <si>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</si>
  <si>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</si>
  <si>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</si>
  <si>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</si>
  <si>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</si>
  <si>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</si>
  <si>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</si>
  <si>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</si>
  <si>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</si>
  <si>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</si>
  <si>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</si>
  <si>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</si>
  <si>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</si>
  <si>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</si>
  <si>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</si>
  <si>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</si>
  <si>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</si>
  <si>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</si>
  <si>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</si>
  <si>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</si>
  <si>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</si>
  <si>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</si>
  <si>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</si>
  <si>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</si>
  <si>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</si>
  <si>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</si>
  <si>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</si>
  <si>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</si>
  <si>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</si>
  <si>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</si>
  <si>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</si>
  <si>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</si>
  <si>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</si>
  <si>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</si>
  <si>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</si>
  <si>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</si>
  <si>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</si>
  <si>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</si>
  <si>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</si>
  <si>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</si>
  <si>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</si>
  <si>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</si>
  <si>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</si>
  <si>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</si>
  <si>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</si>
  <si>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</si>
  <si>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</si>
  <si>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</si>
  <si>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</si>
  <si>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</si>
  <si>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</si>
  <si>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</si>
  <si>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</si>
  <si>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</si>
  <si>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</si>
  <si>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</si>
  <si>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</si>
  <si>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</si>
  <si>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</si>
  <si>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</si>
  <si>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</si>
  <si>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</si>
  <si>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</si>
  <si>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</si>
  <si>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</si>
  <si>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</si>
  <si>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</si>
  <si>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</si>
  <si>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</si>
  <si>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</si>
  <si>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</si>
  <si>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</si>
  <si>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</si>
  <si>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</si>
  <si>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</si>
  <si>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</si>
  <si>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</si>
  <si>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</si>
  <si>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</si>
  <si>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</si>
  <si>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</si>
  <si>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</si>
  <si>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</si>
  <si>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</si>
  <si>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</si>
  <si>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</si>
  <si>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</si>
  <si>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</si>
  <si>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</si>
  <si>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</si>
  <si>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</si>
  <si>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</si>
  <si>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</si>
  <si>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</si>
  <si>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</si>
  <si>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</si>
  <si>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</si>
  <si>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</si>
  <si>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</si>
  <si>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</si>
  <si>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</si>
  <si>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</si>
  <si>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</si>
  <si>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</si>
  <si>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</si>
  <si>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</si>
  <si>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</si>
  <si>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</si>
  <si>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</si>
  <si>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</si>
  <si>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</si>
  <si>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</si>
  <si>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</si>
  <si>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</si>
  <si>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</si>
  <si>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</si>
  <si>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</si>
  <si>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</si>
  <si>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</si>
  <si>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</si>
  <si>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</si>
  <si>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</si>
  <si>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</si>
  <si>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</si>
  <si>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</si>
  <si>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</si>
  <si>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</si>
  <si>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</si>
  <si>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</si>
  <si>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</si>
  <si>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</si>
  <si>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</si>
  <si>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</si>
  <si>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</si>
  <si>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</si>
  <si>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</si>
  <si>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</si>
  <si>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</si>
  <si>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</si>
  <si>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</si>
  <si>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</si>
  <si>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</si>
  <si>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</si>
  <si>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</si>
  <si>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</si>
  <si>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</si>
  <si>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</si>
  <si>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</si>
  <si>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</si>
  <si>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</si>
  <si>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</si>
  <si>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</si>
  <si>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</si>
  <si>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</si>
  <si>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</si>
  <si>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</si>
  <si>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</si>
  <si>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</si>
  <si>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</si>
  <si>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</si>
  <si>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</si>
  <si>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</si>
  <si>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</si>
  <si>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</si>
  <si>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</si>
  <si>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</si>
  <si>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</si>
  <si>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</si>
  <si>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</si>
  <si>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</si>
  <si>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</si>
  <si>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</si>
  <si>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</si>
  <si>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</si>
  <si>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</si>
  <si>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</si>
  <si>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</si>
  <si>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</si>
  <si>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</si>
  <si>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</si>
  <si>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</si>
  <si>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</si>
  <si>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</si>
  <si>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</si>
  <si>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</si>
  <si>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</si>
  <si>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</si>
  <si>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</si>
  <si>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</si>
  <si>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</si>
  <si>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</si>
  <si>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</si>
  <si>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</si>
  <si>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</si>
  <si>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</si>
  <si>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</si>
  <si>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</si>
  <si>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</si>
  <si>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</si>
  <si>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</si>
  <si>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</si>
  <si>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</si>
  <si>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</si>
  <si>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</si>
  <si>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</si>
  <si>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</si>
  <si>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</si>
  <si>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</si>
  <si>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</si>
  <si>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</si>
  <si>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</si>
  <si>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</si>
  <si>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</si>
  <si>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</si>
  <si>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</si>
  <si>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</si>
  <si>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</si>
  <si>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</si>
  <si>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</si>
  <si>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</si>
  <si>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</si>
  <si>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</si>
  <si>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</si>
  <si>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</si>
  <si>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</si>
  <si>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</si>
  <si>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</si>
  <si>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</si>
  <si>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</si>
  <si>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</si>
  <si>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</si>
  <si>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</si>
  <si>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</si>
  <si>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</si>
  <si>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</si>
  <si>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</si>
  <si>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</si>
  <si>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</si>
  <si>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</si>
  <si>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</si>
  <si>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</si>
  <si>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</si>
  <si>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</si>
  <si>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</si>
  <si>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</si>
  <si>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</si>
  <si>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</si>
  <si>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</si>
  <si>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</si>
  <si>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</si>
  <si>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</si>
  <si>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</si>
  <si>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</si>
  <si>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</si>
  <si>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</si>
  <si>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</si>
  <si>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</si>
  <si>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</si>
  <si>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</si>
  <si>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</si>
  <si>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</si>
  <si>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</si>
  <si>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</si>
  <si>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</si>
  <si>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</si>
  <si>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</si>
  <si>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</si>
  <si>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</si>
  <si>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</si>
  <si>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</si>
  <si>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</si>
  <si>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</si>
  <si>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</si>
  <si>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</si>
  <si>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</si>
  <si>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</si>
  <si>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</si>
  <si>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</si>
  <si>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</si>
  <si>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</si>
  <si>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</si>
  <si>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</si>
  <si>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</si>
  <si>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</si>
  <si>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</si>
  <si>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</si>
  <si>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</si>
  <si>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</si>
  <si>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</si>
  <si>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</si>
  <si>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</si>
  <si>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</si>
  <si>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</si>
  <si>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</si>
  <si>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</si>
  <si>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</si>
  <si>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</si>
  <si>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</si>
  <si>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</si>
  <si>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</si>
  <si>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</si>
  <si>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</si>
  <si>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</si>
  <si>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</si>
  <si>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</si>
  <si>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</si>
  <si>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</si>
  <si>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</si>
  <si>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</si>
  <si>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</si>
  <si>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</si>
  <si>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</si>
  <si>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</si>
  <si>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</si>
  <si>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</si>
  <si>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</si>
  <si>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</si>
  <si>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</si>
  <si>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</si>
  <si>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</si>
  <si>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</si>
  <si>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</si>
  <si>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</si>
  <si>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</si>
  <si>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</si>
  <si>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</si>
  <si>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</si>
  <si>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</si>
  <si>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</si>
  <si>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</si>
  <si>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</si>
  <si>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</si>
  <si>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</si>
  <si>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</si>
  <si>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</si>
  <si>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</si>
  <si>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</si>
  <si>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</si>
  <si>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</si>
  <si>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</si>
  <si>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</si>
  <si>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</si>
  <si>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</si>
  <si>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</si>
  <si>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</si>
  <si>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</si>
  <si>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</si>
  <si>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</si>
  <si>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</si>
  <si>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</si>
  <si>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</si>
  <si>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</si>
  <si>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</si>
  <si>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</si>
  <si>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</si>
  <si>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</si>
  <si>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</si>
  <si>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</si>
  <si>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</si>
  <si>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</si>
  <si>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</si>
  <si>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</si>
  <si>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</si>
  <si>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</si>
  <si>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</si>
  <si>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</si>
  <si>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</si>
  <si>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</si>
  <si>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</si>
  <si>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</si>
  <si>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</si>
  <si>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</si>
  <si>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</si>
  <si>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</si>
  <si>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</si>
  <si>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</si>
  <si>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</si>
  <si>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</si>
  <si>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</si>
  <si>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</si>
  <si>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</si>
  <si>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</si>
  <si>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</si>
  <si>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</si>
  <si>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</si>
  <si>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</si>
  <si>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</si>
  <si>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</si>
  <si>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</si>
  <si>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</si>
  <si>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</si>
  <si>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</si>
  <si>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</si>
  <si>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</si>
  <si>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</si>
  <si>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</si>
  <si>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</si>
  <si>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</si>
  <si>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</si>
  <si>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</si>
  <si>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</si>
  <si>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</si>
  <si>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</si>
  <si>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</si>
  <si>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</si>
  <si>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</si>
  <si>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</si>
  <si>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</si>
  <si>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</si>
  <si>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</si>
  <si>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</si>
  <si>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</si>
  <si>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</si>
  <si>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</si>
  <si>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</si>
  <si>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</si>
  <si>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</si>
  <si>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</si>
  <si>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</si>
  <si>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</si>
  <si>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</si>
  <si>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</si>
  <si>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</si>
  <si>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</si>
  <si>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</si>
  <si>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</si>
  <si>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</si>
  <si>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</si>
  <si>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</si>
  <si>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</si>
  <si>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</si>
  <si>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</si>
  <si>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</si>
  <si>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</si>
  <si>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</si>
  <si>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</si>
  <si>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</si>
  <si>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</si>
  <si>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</si>
  <si>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</si>
  <si>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</si>
  <si>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</si>
  <si>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</si>
  <si>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</si>
  <si>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</si>
  <si>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</si>
  <si>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</si>
  <si>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</si>
  <si>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</si>
  <si>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</si>
  <si>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</si>
  <si>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</si>
  <si>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</si>
  <si>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</si>
  <si>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</si>
  <si>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</si>
  <si>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</si>
  <si>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</si>
  <si>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</si>
  <si>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</si>
  <si>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</si>
  <si>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</si>
  <si>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</si>
  <si>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</si>
  <si>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</si>
  <si>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</si>
  <si>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</si>
  <si>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</si>
  <si>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</si>
  <si>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</si>
  <si>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</si>
  <si>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</si>
  <si>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</si>
  <si>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</si>
  <si>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</si>
  <si>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</si>
  <si>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</si>
  <si>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</si>
  <si>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</si>
  <si>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</si>
  <si>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</si>
  <si>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</si>
  <si>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</si>
  <si>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</si>
  <si>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</si>
  <si>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</si>
  <si>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</si>
  <si>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</si>
  <si>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</si>
  <si>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</si>
  <si>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</si>
  <si>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</si>
  <si>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</si>
  <si>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</si>
  <si>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</si>
  <si>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</si>
  <si>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</si>
  <si>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</si>
  <si>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</si>
  <si>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</si>
  <si>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</si>
  <si>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</si>
  <si>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</si>
  <si>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</si>
  <si>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</si>
  <si>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</si>
  <si>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</si>
  <si>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</si>
  <si>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</si>
  <si>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</si>
  <si>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</si>
  <si>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</si>
  <si>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</si>
  <si>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</si>
  <si>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</si>
  <si>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</si>
  <si>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</si>
  <si>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</si>
  <si>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</si>
  <si>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</si>
  <si>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</si>
  <si>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</si>
  <si>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</si>
  <si>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</si>
  <si>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</si>
  <si>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</si>
  <si>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</si>
  <si>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</si>
  <si>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</si>
  <si>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</si>
  <si>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</si>
  <si>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</si>
  <si>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</si>
  <si>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</si>
  <si>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</si>
  <si>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</si>
  <si>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</si>
  <si>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</si>
  <si>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</si>
  <si>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</si>
  <si>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</si>
  <si>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</si>
  <si>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</si>
  <si>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</si>
  <si>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</si>
  <si>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</si>
  <si>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</si>
  <si>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</si>
  <si>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</si>
  <si>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</si>
  <si>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</si>
  <si>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</si>
  <si>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</si>
  <si>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</si>
  <si>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</si>
  <si>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</si>
  <si>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</si>
  <si>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</si>
  <si>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</si>
  <si>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</si>
  <si>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</si>
  <si>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</si>
  <si>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</si>
  <si>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</si>
  <si>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</si>
  <si>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</si>
  <si>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</si>
  <si>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</si>
  <si>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</si>
  <si>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</si>
  <si>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</si>
  <si>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</si>
  <si>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</si>
  <si>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</si>
  <si>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</si>
  <si>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</si>
  <si>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</si>
  <si>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</si>
  <si>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</si>
  <si>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</si>
  <si>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</si>
  <si>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</si>
  <si>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</si>
  <si>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</si>
  <si>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</si>
  <si>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</si>
  <si>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</si>
  <si>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</si>
  <si>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</si>
  <si>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</si>
  <si>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</si>
  <si>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</si>
  <si>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</si>
  <si>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</si>
  <si>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</si>
  <si>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</si>
  <si>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</si>
  <si>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</si>
  <si>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</si>
  <si>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</si>
  <si>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</si>
  <si>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</si>
  <si>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</si>
  <si>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</si>
  <si>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</si>
  <si>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</si>
  <si>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</si>
  <si>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</si>
  <si>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</si>
  <si>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</si>
  <si>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</si>
  <si>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</si>
  <si>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</si>
  <si>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</si>
  <si>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</si>
  <si>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</si>
  <si>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</si>
  <si>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</si>
  <si>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</si>
  <si>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</si>
  <si>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</si>
  <si>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</si>
  <si>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</si>
  <si>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</si>
  <si>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</si>
  <si>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</si>
  <si>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</si>
  <si>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</si>
  <si>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</si>
  <si>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</si>
  <si>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</si>
  <si>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</si>
  <si>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</si>
  <si>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</si>
  <si>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</si>
  <si>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</si>
  <si>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</si>
  <si>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</si>
  <si>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</si>
  <si>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</si>
  <si>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</si>
  <si>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</si>
  <si>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</si>
  <si>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</si>
  <si>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</si>
  <si>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</si>
  <si>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</si>
  <si>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</si>
  <si>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</si>
  <si>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</si>
  <si>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</si>
  <si>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</si>
  <si>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</si>
  <si>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</si>
  <si>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</si>
  <si>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</si>
  <si>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</si>
  <si>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</si>
  <si>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</si>
  <si>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</si>
  <si>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</si>
  <si>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</si>
  <si>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</si>
  <si>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</si>
  <si>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</si>
  <si>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</si>
  <si>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</si>
  <si>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</si>
  <si>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</si>
  <si>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</si>
  <si>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</si>
  <si>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</si>
  <si>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</si>
  <si>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</si>
  <si>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</si>
  <si>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</si>
  <si>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</si>
  <si>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</si>
  <si>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</si>
  <si>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</si>
  <si>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</si>
  <si>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</si>
  <si>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</si>
  <si>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</si>
  <si>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</si>
  <si>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</si>
  <si>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</si>
  <si>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</si>
  <si>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</si>
  <si>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</si>
  <si>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</si>
  <si>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</si>
  <si>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</si>
  <si>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</si>
  <si>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</si>
  <si>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</si>
  <si>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</si>
  <si>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</si>
  <si>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</si>
  <si>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</si>
  <si>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</si>
  <si>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</si>
  <si>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</si>
  <si>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</si>
  <si>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</si>
  <si>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</si>
  <si>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</si>
  <si>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</si>
  <si>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</si>
  <si>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</si>
  <si>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</si>
  <si>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</si>
  <si>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</si>
  <si>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</si>
  <si>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</si>
  <si>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</si>
  <si>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</si>
  <si>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</si>
  <si>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</si>
  <si>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</si>
  <si>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</si>
  <si>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</si>
  <si>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</si>
  <si>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</si>
  <si>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</si>
  <si>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</si>
  <si>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</si>
  <si>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</si>
  <si>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</si>
  <si>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</si>
  <si>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</si>
  <si>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</si>
  <si>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</si>
  <si>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</si>
  <si>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</si>
  <si>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</si>
  <si>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</si>
  <si>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</si>
  <si>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</si>
  <si>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</si>
  <si>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</si>
  <si>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</si>
  <si>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</si>
  <si>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</si>
  <si>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</si>
  <si>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</si>
  <si>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</si>
  <si>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</si>
  <si>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</si>
  <si>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</si>
  <si>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</si>
  <si>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</si>
  <si>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</si>
  <si>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</si>
  <si>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</si>
  <si>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</si>
  <si>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</si>
  <si>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</si>
  <si>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</si>
  <si>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</si>
  <si>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</si>
  <si>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</si>
  <si>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</si>
  <si>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</si>
  <si>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</si>
  <si>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</si>
  <si>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</si>
  <si>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</si>
  <si>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</si>
  <si>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</si>
  <si>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</si>
  <si>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</si>
  <si>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</si>
  <si>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</si>
  <si>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</si>
  <si>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</si>
  <si>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</si>
  <si>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</si>
  <si>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</si>
  <si>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</si>
  <si>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</si>
  <si>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</si>
  <si>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</si>
  <si>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</si>
  <si>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</si>
  <si>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</si>
  <si>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</si>
  <si>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</si>
  <si>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</si>
  <si>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</si>
  <si>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</si>
  <si>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</si>
  <si>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</si>
  <si>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</si>
  <si>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</si>
  <si>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</si>
  <si>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</si>
  <si>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</si>
  <si>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</si>
  <si>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</si>
  <si>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</si>
  <si>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</si>
  <si>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</si>
  <si>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</si>
  <si>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</si>
  <si>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</si>
  <si>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</si>
  <si>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</si>
  <si>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</si>
  <si>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</si>
  <si>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</si>
  <si>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</si>
  <si>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</si>
  <si>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</si>
  <si>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</si>
  <si>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</si>
  <si>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</si>
  <si>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</si>
  <si>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</si>
  <si>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</si>
  <si>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</si>
  <si>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</si>
  <si>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</si>
  <si>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</si>
  <si>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</si>
  <si>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</si>
  <si>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</si>
  <si>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</si>
  <si>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</si>
  <si>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</si>
  <si>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</si>
  <si>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</si>
  <si>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</si>
  <si>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</si>
  <si>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</si>
  <si>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</si>
  <si>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</si>
  <si>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</si>
  <si>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</si>
  <si>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</si>
  <si>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</si>
  <si>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</si>
  <si>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</si>
  <si>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</si>
  <si>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</si>
  <si>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</si>
  <si>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</si>
  <si>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</si>
  <si>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</si>
  <si>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</si>
  <si>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</si>
  <si>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</si>
  <si>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</si>
  <si>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</si>
  <si>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</si>
  <si>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</si>
  <si>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</si>
  <si>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</si>
  <si>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</si>
  <si>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</si>
  <si>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</si>
  <si>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</si>
  <si>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</si>
  <si>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</si>
  <si>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</si>
  <si>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</si>
  <si>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</si>
  <si>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</si>
  <si>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</si>
  <si>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</si>
  <si>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</si>
  <si>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</si>
  <si>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</si>
  <si>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</si>
  <si>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</si>
  <si>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</si>
  <si>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</si>
  <si>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</si>
  <si>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</si>
  <si>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</si>
  <si>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</si>
  <si>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</si>
  <si>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</si>
  <si>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</si>
  <si>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</si>
  <si>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</si>
  <si>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</si>
  <si>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</si>
  <si>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</si>
  <si>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</si>
  <si>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</si>
  <si>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</si>
  <si>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</si>
  <si>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</si>
  <si>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</si>
  <si>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</si>
  <si>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</si>
  <si>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</si>
  <si>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</si>
  <si>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</si>
  <si>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</si>
  <si>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</si>
  <si>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</si>
  <si>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</si>
  <si>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</si>
  <si>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</si>
  <si>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</si>
  <si>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</si>
  <si>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</si>
  <si>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</si>
  <si>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</si>
  <si>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</si>
  <si>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</si>
  <si>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</si>
  <si>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</si>
  <si>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</si>
  <si>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</si>
  <si>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</si>
  <si>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</si>
  <si>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</si>
  <si>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</si>
  <si>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</si>
  <si>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</si>
  <si>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</si>
  <si>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</si>
  <si>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</si>
  <si>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</si>
  <si>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</si>
  <si>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</si>
  <si>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</si>
  <si>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</si>
  <si>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</si>
  <si>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</si>
  <si>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</si>
  <si>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</si>
  <si>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</si>
  <si>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</si>
  <si>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</si>
  <si>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</si>
  <si>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</si>
  <si>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</si>
  <si>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</si>
  <si>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</si>
  <si>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</si>
  <si>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</si>
  <si>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</si>
  <si>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</si>
  <si>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</si>
  <si>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</si>
  <si>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</si>
  <si>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</si>
  <si>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</si>
  <si>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</si>
  <si>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</si>
  <si>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</si>
  <si>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</si>
  <si>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</si>
  <si>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</si>
  <si>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</si>
  <si>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</si>
  <si>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</si>
  <si>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</si>
  <si>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</si>
  <si>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</si>
  <si>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</si>
  <si>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</si>
  <si>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</si>
  <si>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</si>
  <si>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</si>
  <si>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</si>
  <si>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</si>
  <si>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</si>
  <si>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</si>
  <si>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</si>
  <si>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</si>
  <si>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</si>
  <si>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</si>
  <si>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</si>
  <si>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</si>
  <si>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</si>
  <si>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</si>
  <si>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</si>
  <si>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</si>
  <si>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</si>
  <si>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</si>
  <si>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</si>
  <si>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</si>
  <si>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</si>
  <si>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</si>
  <si>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</si>
  <si>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</si>
  <si>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</si>
  <si>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</si>
  <si>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</si>
  <si>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</si>
  <si>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</si>
  <si>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</si>
  <si>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</si>
  <si>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</si>
  <si>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</si>
  <si>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</si>
  <si>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</si>
  <si>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</si>
  <si>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</si>
  <si>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</si>
  <si>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</si>
  <si>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</si>
  <si>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</si>
  <si>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</si>
  <si>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</si>
  <si>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</si>
  <si>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</si>
  <si>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</si>
  <si>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</si>
  <si>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</si>
  <si>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</si>
  <si>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</si>
  <si>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</si>
  <si>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</si>
  <si>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</si>
  <si>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</si>
  <si>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</si>
  <si>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</si>
  <si>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</si>
  <si>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</si>
  <si>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</si>
  <si>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</si>
  <si>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</si>
  <si>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</si>
  <si>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</si>
  <si>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</si>
  <si>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</si>
  <si>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</si>
  <si>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</si>
  <si>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</si>
  <si>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</si>
  <si>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</si>
  <si>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</si>
  <si>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</si>
  <si>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</si>
  <si>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</si>
  <si>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</si>
  <si>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</si>
  <si>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</si>
  <si>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</si>
  <si>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</si>
  <si>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</si>
  <si>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</si>
  <si>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</si>
  <si>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</si>
  <si>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</si>
  <si>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</si>
  <si>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</si>
  <si>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</si>
  <si>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</si>
  <si>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</si>
  <si>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</si>
  <si>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</si>
  <si>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</si>
  <si>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</si>
  <si>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</si>
  <si>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</si>
  <si>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</si>
  <si>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</si>
  <si>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</si>
  <si>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</si>
  <si>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</si>
  <si>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</si>
  <si>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</si>
  <si>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</si>
  <si>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</si>
  <si>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</si>
  <si>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</si>
  <si>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</si>
  <si>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</si>
  <si>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</si>
  <si>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</si>
  <si>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</si>
  <si>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</si>
  <si>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</si>
  <si>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</si>
  <si>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</si>
  <si>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</si>
  <si>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</si>
  <si>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</si>
  <si>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</si>
  <si>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</si>
  <si>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</si>
  <si>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</si>
  <si>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</si>
  <si>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</si>
  <si>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</si>
  <si>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</si>
  <si>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</si>
  <si>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</si>
  <si>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</si>
  <si>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</si>
  <si>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</si>
  <si>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</si>
  <si>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</si>
  <si>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</si>
  <si>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</si>
  <si>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</si>
  <si>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</si>
  <si>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</si>
  <si>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</si>
  <si>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</si>
  <si>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</si>
  <si>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</si>
  <si>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</si>
  <si>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</si>
  <si>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</si>
  <si>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</si>
  <si>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</si>
  <si>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</si>
  <si>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</si>
  <si>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</si>
  <si>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</si>
  <si>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</si>
  <si>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</si>
  <si>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</si>
  <si>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</si>
  <si>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</si>
  <si>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</si>
  <si>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</si>
  <si>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</si>
  <si>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</si>
  <si>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</si>
  <si>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</si>
  <si>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</si>
  <si>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</si>
  <si>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</si>
  <si>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</si>
  <si>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</si>
  <si>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</si>
  <si>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</si>
  <si>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</si>
  <si>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</si>
  <si>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</si>
  <si>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</si>
  <si>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</si>
  <si>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</si>
  <si>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</si>
  <si>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</si>
  <si>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</si>
  <si>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</si>
  <si>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</si>
  <si>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</si>
  <si>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</si>
  <si>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</si>
  <si>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</si>
  <si>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</si>
  <si>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</si>
  <si>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</si>
  <si>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</si>
  <si>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</si>
  <si>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</si>
  <si>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</si>
  <si>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</si>
  <si>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</si>
  <si>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</si>
  <si>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</si>
  <si>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</si>
  <si>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</si>
  <si>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</si>
  <si>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</si>
  <si>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</si>
  <si>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</si>
  <si>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</si>
  <si>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</si>
  <si>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</si>
  <si>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</si>
  <si>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</si>
  <si>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</si>
  <si>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</si>
  <si>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</si>
  <si>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</si>
  <si>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</si>
  <si>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</si>
  <si>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</si>
  <si>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</si>
  <si>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</si>
  <si>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</si>
  <si>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</si>
  <si>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</si>
  <si>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</si>
  <si>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</si>
  <si>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</si>
  <si>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</si>
  <si>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</si>
  <si>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</si>
  <si>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</si>
  <si>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</si>
  <si>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</si>
  <si>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</si>
  <si>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</si>
  <si>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</si>
  <si>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</si>
  <si>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</si>
  <si>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</si>
  <si>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</si>
  <si>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</si>
  <si>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</si>
  <si>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</si>
  <si>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</si>
  <si>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</si>
  <si>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</si>
  <si>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</si>
  <si>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</si>
  <si>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</si>
  <si>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</si>
  <si>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</si>
  <si>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</si>
  <si>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</si>
  <si>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</si>
  <si>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</si>
  <si>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</si>
  <si>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</si>
  <si>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</si>
  <si>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</si>
  <si>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</si>
  <si>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</si>
  <si>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</si>
  <si>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</si>
  <si>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</si>
  <si>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</si>
  <si>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</si>
  <si>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</si>
  <si>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</si>
  <si>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</si>
  <si>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</si>
  <si>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</si>
  <si>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</si>
  <si>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</si>
  <si>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</si>
  <si>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</si>
  <si>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</si>
  <si>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</si>
  <si>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</si>
  <si>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</si>
  <si>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</si>
  <si>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</si>
  <si>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</si>
  <si>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</si>
  <si>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</si>
  <si>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</si>
  <si>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</si>
  <si>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</si>
  <si>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</si>
  <si>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</si>
  <si>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</si>
  <si>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</si>
  <si>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</si>
  <si>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</si>
  <si>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</si>
  <si>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</si>
  <si>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</si>
  <si>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</si>
  <si>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</si>
  <si>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</si>
  <si>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</si>
  <si>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</si>
  <si>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</si>
  <si>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</si>
  <si>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</si>
  <si>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</si>
  <si>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</si>
  <si>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</si>
  <si>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</si>
  <si>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</si>
  <si>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</si>
  <si>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</si>
  <si>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</si>
  <si>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</si>
  <si>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</si>
  <si>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</si>
  <si>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</si>
  <si>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</si>
  <si>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</si>
  <si>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</si>
  <si>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</si>
  <si>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</si>
  <si>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</si>
  <si>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</si>
  <si>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</si>
  <si>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</si>
  <si>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</si>
  <si>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</si>
  <si>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</si>
  <si>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</si>
  <si>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</si>
  <si>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</si>
  <si>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</si>
  <si>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</si>
  <si>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</si>
  <si>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</si>
  <si>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</si>
  <si>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</si>
  <si>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</si>
  <si>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</si>
  <si>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</si>
  <si>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</si>
  <si>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</si>
  <si>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</si>
  <si>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</si>
  <si>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</si>
  <si>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</si>
  <si>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</si>
  <si>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</si>
  <si>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</si>
  <si>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</si>
  <si>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</si>
  <si>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</si>
  <si>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</si>
  <si>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</si>
  <si>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</si>
  <si>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</si>
  <si>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</si>
  <si>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</si>
  <si>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</si>
  <si>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</si>
  <si>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</si>
  <si>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</si>
  <si>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</si>
  <si>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</si>
  <si>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</si>
  <si>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</si>
  <si>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</si>
  <si>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</si>
  <si>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</si>
  <si>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</si>
  <si>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</si>
  <si>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</si>
  <si>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</si>
  <si>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</si>
  <si>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</si>
  <si>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</si>
  <si>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</si>
  <si>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</si>
  <si>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</si>
  <si>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</si>
  <si>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</si>
  <si>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</si>
  <si>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</si>
  <si>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</si>
  <si>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</si>
  <si>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</si>
  <si>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</si>
  <si>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</si>
  <si>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</si>
  <si>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</si>
  <si>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</si>
  <si>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</si>
  <si>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</si>
  <si>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</si>
  <si>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</si>
  <si>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</si>
  <si>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</si>
  <si>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</si>
  <si>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</si>
  <si>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</si>
  <si>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</si>
  <si>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</si>
  <si>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</si>
  <si>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</si>
  <si>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</si>
  <si>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</si>
  <si>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</si>
  <si>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</si>
  <si>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</si>
  <si>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</si>
  <si>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</si>
  <si>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</si>
  <si>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</si>
  <si>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</si>
  <si>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</si>
  <si>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</si>
  <si>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</si>
  <si>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</si>
  <si>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</si>
  <si>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</si>
  <si>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</si>
  <si>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</si>
  <si>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</si>
  <si>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</si>
  <si>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</si>
  <si>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</si>
  <si>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</si>
  <si>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</si>
  <si>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</si>
  <si>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</si>
  <si>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</si>
  <si>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</si>
  <si>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</si>
  <si>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</si>
  <si>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</si>
  <si>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</si>
  <si>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</si>
  <si>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</si>
  <si>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</si>
  <si>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</si>
  <si>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</si>
  <si>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</si>
  <si>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</si>
  <si>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</si>
  <si>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</si>
  <si>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</si>
  <si>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</si>
  <si>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</si>
  <si>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</si>
  <si>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</si>
  <si>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</si>
  <si>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</si>
  <si>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</si>
  <si>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</si>
  <si>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</si>
  <si>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</si>
  <si>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</si>
  <si>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</si>
  <si>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</si>
  <si>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</si>
  <si>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</si>
  <si>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</si>
  <si>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</si>
  <si>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</si>
  <si>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</si>
  <si>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</si>
  <si>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</si>
  <si>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</si>
  <si>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</si>
  <si>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</si>
  <si>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</si>
  <si>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</si>
  <si>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</si>
  <si>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</si>
  <si>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</si>
  <si>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</si>
  <si>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</si>
  <si>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</si>
  <si>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</si>
  <si>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</si>
  <si>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</si>
  <si>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</si>
  <si>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</si>
  <si>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</si>
  <si>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</si>
  <si>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</si>
  <si>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</si>
  <si>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</si>
  <si>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</si>
  <si>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</si>
  <si>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</si>
  <si>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</si>
  <si>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</si>
  <si>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</si>
  <si>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</si>
  <si>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</si>
  <si>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</si>
  <si>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</si>
  <si>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</si>
  <si>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</si>
  <si>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</si>
  <si>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</si>
  <si>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</si>
  <si>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</si>
  <si>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</si>
  <si>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</si>
  <si>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</si>
  <si>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</si>
  <si>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</si>
  <si>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</si>
  <si>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</si>
  <si>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</si>
  <si>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</si>
  <si>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</si>
  <si>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</si>
  <si>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</si>
  <si>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</si>
  <si>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</si>
  <si>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</si>
  <si>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</si>
  <si>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</si>
  <si>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</si>
  <si>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</si>
  <si>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</si>
  <si>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</si>
  <si>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</si>
  <si>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</si>
  <si>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</si>
  <si>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</si>
  <si>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</si>
  <si>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</si>
  <si>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</si>
  <si>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</si>
  <si>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</si>
  <si>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</si>
  <si>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</si>
  <si>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</si>
  <si>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</si>
  <si>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</si>
  <si>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</si>
  <si>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</si>
  <si>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</si>
  <si>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</si>
  <si>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</si>
  <si>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</si>
  <si>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</si>
  <si>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</si>
  <si>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</si>
  <si>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</si>
  <si>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</si>
  <si>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</si>
  <si>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</si>
  <si>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</si>
  <si>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</si>
  <si>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</si>
  <si>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</si>
  <si>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</si>
  <si>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</si>
  <si>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</si>
  <si>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</si>
  <si>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</si>
  <si>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</si>
  <si>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</si>
  <si>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</si>
  <si>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</si>
  <si>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</si>
  <si>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</si>
  <si>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</si>
  <si>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</si>
  <si>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</si>
  <si>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</si>
  <si>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</si>
  <si>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</si>
  <si>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</si>
  <si>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</si>
  <si>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</si>
  <si>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</si>
  <si>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</si>
  <si>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</si>
  <si>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</si>
  <si>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</si>
  <si>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</si>
  <si>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</si>
  <si>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</si>
  <si>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</si>
  <si>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</si>
  <si>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</si>
  <si>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</si>
  <si>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</si>
  <si>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</si>
  <si>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</si>
  <si>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</si>
  <si>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</si>
  <si>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</si>
  <si>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</si>
  <si>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</si>
  <si>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</si>
  <si>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</si>
  <si>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</si>
  <si>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</si>
  <si>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</si>
  <si>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</si>
  <si>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</si>
  <si>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</si>
  <si>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</si>
  <si>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</si>
  <si>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</si>
  <si>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</si>
  <si>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</si>
  <si>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</si>
  <si>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</si>
  <si>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</si>
  <si>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</si>
  <si>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</si>
  <si>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</si>
  <si>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</si>
  <si>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</si>
  <si>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</si>
  <si>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</si>
  <si>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</si>
  <si>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</si>
  <si>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</si>
  <si>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</si>
  <si>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</si>
  <si>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</si>
  <si>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</si>
  <si>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</si>
  <si>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</si>
  <si>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</si>
  <si>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</si>
  <si>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</si>
  <si>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</si>
  <si>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</si>
  <si>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</si>
  <si>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</si>
  <si>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</si>
  <si>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</si>
  <si>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</si>
  <si>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</si>
  <si>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</si>
  <si>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</si>
  <si>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</si>
  <si>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</si>
  <si>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</si>
  <si>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</si>
  <si>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</si>
  <si>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</si>
  <si>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</si>
  <si>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</si>
  <si>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</si>
  <si>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</si>
  <si>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</si>
  <si>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</si>
  <si>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</si>
  <si>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</si>
  <si>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</si>
  <si>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</si>
  <si>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</si>
  <si>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</si>
  <si>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</si>
  <si>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</si>
  <si>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</si>
  <si>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</si>
  <si>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</si>
  <si>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</si>
  <si>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</si>
  <si>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</si>
  <si>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</si>
  <si>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</si>
  <si>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</si>
  <si>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</si>
  <si>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</si>
  <si>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</si>
  <si>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</si>
  <si>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</si>
  <si>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</si>
  <si>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</si>
  <si>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</si>
  <si>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</si>
  <si>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</si>
  <si>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</si>
  <si>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</si>
  <si>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</si>
  <si>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</si>
  <si>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</si>
  <si>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</si>
  <si>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</si>
  <si>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</si>
  <si>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</si>
  <si>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</si>
  <si>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</si>
  <si>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</si>
  <si>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</si>
  <si>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</si>
  <si>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</si>
  <si>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</si>
  <si>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</si>
  <si>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</si>
  <si>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</si>
  <si>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</si>
  <si>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</si>
  <si>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</si>
  <si>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</si>
  <si>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</si>
  <si>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</si>
  <si>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</si>
  <si>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</si>
  <si>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</si>
  <si>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</si>
  <si>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</si>
  <si>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</si>
  <si>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</si>
  <si>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</si>
  <si>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</si>
  <si>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</si>
  <si>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</si>
  <si>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</si>
  <si>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</si>
  <si>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</si>
  <si>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</si>
  <si>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</si>
  <si>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</si>
  <si>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</si>
  <si>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</si>
  <si>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</si>
  <si>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</si>
  <si>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</si>
  <si>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</si>
  <si>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</si>
  <si>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</si>
  <si>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</si>
  <si>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</si>
  <si>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</si>
  <si>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</si>
  <si>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</si>
  <si>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</si>
  <si>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</si>
  <si>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</si>
  <si>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</si>
  <si>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</si>
  <si>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</si>
  <si>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</si>
  <si>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</si>
  <si>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</si>
  <si>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</si>
  <si>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</si>
  <si>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</si>
  <si>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</si>
  <si>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</si>
  <si>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</si>
  <si>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</si>
  <si>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</si>
  <si>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</si>
  <si>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</si>
  <si>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</si>
  <si>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</si>
  <si>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</si>
  <si>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</si>
  <si>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</si>
  <si>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</si>
  <si>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</si>
  <si>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</si>
  <si>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</si>
  <si>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</si>
  <si>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</si>
  <si>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</si>
  <si>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</si>
  <si>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</si>
  <si>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</si>
  <si>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</si>
  <si>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</si>
  <si>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</si>
  <si>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</si>
  <si>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</si>
  <si>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</si>
  <si>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</si>
  <si>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</si>
  <si>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</si>
  <si>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</si>
  <si>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</si>
  <si>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</si>
  <si>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</si>
  <si>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</si>
  <si>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</si>
  <si>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</si>
  <si>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</si>
  <si>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</si>
  <si>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</si>
  <si>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</si>
  <si>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</si>
  <si>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</si>
  <si>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</si>
  <si>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</si>
  <si>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</si>
  <si>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</si>
  <si>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</si>
  <si>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</si>
  <si>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</si>
  <si>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</si>
  <si>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</si>
  <si>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</si>
  <si>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</si>
  <si>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</si>
  <si>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</si>
  <si>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</si>
  <si>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</si>
  <si>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</si>
  <si>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</si>
  <si>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</si>
  <si>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</si>
  <si>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</si>
  <si>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</si>
  <si>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</si>
  <si>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</si>
  <si>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</si>
  <si>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</si>
  <si>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</si>
  <si>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</si>
  <si>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</si>
  <si>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</si>
  <si>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</si>
  <si>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</si>
  <si>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</si>
  <si>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</si>
  <si>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</si>
  <si>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</si>
  <si>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</si>
  <si>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</si>
  <si>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</si>
  <si>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</si>
  <si>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</si>
  <si>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</si>
  <si>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</si>
  <si>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</si>
  <si>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</si>
  <si>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</si>
  <si>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</si>
  <si>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</si>
  <si>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</si>
  <si>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</si>
  <si>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</si>
  <si>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</si>
  <si>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</si>
  <si>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</si>
  <si>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</si>
  <si>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</si>
  <si>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</si>
  <si>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</si>
  <si>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</si>
  <si>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</si>
  <si>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</si>
  <si>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</si>
  <si>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</si>
  <si>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</si>
  <si>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</si>
  <si>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</si>
  <si>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</si>
  <si>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</si>
  <si>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</si>
  <si>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</si>
  <si>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</si>
  <si>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</si>
  <si>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</si>
  <si>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</si>
  <si>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</si>
  <si>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</si>
  <si>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</si>
  <si>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</si>
  <si>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</si>
  <si>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</si>
  <si>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</si>
  <si>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</si>
  <si>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</si>
  <si>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</si>
  <si>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</si>
  <si>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</si>
  <si>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</si>
  <si>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</si>
  <si>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</si>
  <si>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</si>
  <si>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</si>
  <si>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</si>
  <si>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</si>
  <si>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</si>
  <si>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</si>
  <si>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</si>
  <si>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</si>
  <si>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</si>
  <si>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</si>
  <si>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</si>
  <si>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</si>
  <si>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</si>
  <si>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</si>
  <si>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</si>
  <si>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</si>
  <si>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</si>
  <si>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</si>
  <si>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</si>
  <si>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</si>
  <si>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</si>
  <si>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</si>
  <si>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</si>
  <si>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</si>
  <si>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</si>
  <si>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</si>
  <si>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</si>
  <si>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</si>
  <si>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</si>
  <si>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</si>
  <si>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</si>
  <si>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</si>
  <si>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</si>
  <si>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</si>
  <si>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</si>
  <si>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</si>
  <si>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</si>
  <si>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</si>
  <si>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</si>
  <si>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</si>
  <si>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</si>
  <si>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</si>
  <si>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</si>
  <si>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</si>
  <si>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</si>
  <si>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</si>
  <si>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</si>
  <si>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</si>
  <si>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</si>
  <si>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</si>
  <si>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</si>
  <si>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</si>
  <si>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</si>
  <si>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</si>
  <si>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</si>
  <si>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</si>
  <si>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</si>
  <si>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</si>
  <si>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</si>
  <si>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</si>
  <si>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</si>
  <si>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</si>
  <si>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</si>
  <si>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</si>
  <si>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</si>
  <si>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</si>
  <si>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</si>
  <si>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</si>
  <si>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</si>
  <si>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</si>
  <si>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</si>
  <si>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</si>
  <si>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</si>
  <si>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</si>
  <si>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</si>
  <si>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</si>
  <si>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</si>
  <si>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</si>
  <si>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</si>
  <si>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</si>
  <si>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</si>
  <si>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</si>
  <si>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</si>
  <si>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</si>
  <si>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</si>
  <si>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</si>
  <si>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</si>
  <si>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</si>
  <si>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</si>
  <si>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</si>
  <si>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</si>
  <si>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</si>
  <si>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</si>
  <si>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</si>
  <si>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</si>
  <si>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</si>
  <si>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</si>
  <si>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</si>
  <si>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</si>
  <si>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</si>
  <si>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</si>
  <si>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</si>
  <si>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</si>
  <si>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</si>
  <si>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</si>
  <si>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</si>
  <si>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</si>
  <si>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</si>
  <si>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</si>
  <si>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</si>
  <si>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</si>
  <si>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</si>
  <si>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</si>
  <si>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</si>
  <si>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</si>
  <si>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</si>
  <si>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</si>
  <si>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</si>
  <si>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</si>
  <si>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</si>
  <si>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</si>
  <si>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</si>
  <si>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</si>
  <si>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</si>
  <si>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</si>
  <si>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</si>
  <si>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</si>
  <si>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</si>
  <si>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</si>
  <si>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</si>
  <si>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</si>
  <si>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</si>
  <si>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</si>
  <si>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</si>
  <si>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</si>
  <si>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</si>
  <si>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</si>
  <si>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</si>
  <si>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</si>
  <si>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</si>
  <si>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</si>
  <si>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</si>
  <si>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</si>
  <si>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</si>
  <si>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</si>
  <si>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</si>
  <si>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</si>
  <si>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</si>
  <si>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</si>
  <si>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</si>
  <si>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</si>
  <si>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</si>
  <si>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</si>
  <si>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</si>
  <si>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</si>
  <si>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</si>
  <si>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</si>
  <si>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</si>
  <si>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</si>
  <si>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</si>
  <si>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</si>
  <si>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</si>
  <si>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</si>
  <si>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</si>
  <si>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</si>
  <si>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</si>
  <si>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</si>
  <si>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</si>
  <si>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</si>
  <si>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</si>
  <si>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</si>
  <si>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</si>
  <si>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</si>
  <si>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</si>
  <si>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</si>
  <si>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</si>
  <si>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</si>
  <si>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</si>
  <si>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</si>
  <si>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</si>
  <si>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</si>
  <si>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</si>
  <si>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</si>
  <si>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</si>
  <si>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</si>
  <si>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</si>
  <si>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</si>
  <si>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</si>
  <si>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</si>
  <si>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</si>
  <si>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</si>
  <si>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</si>
  <si>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</si>
  <si>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</si>
  <si>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</si>
  <si>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</si>
  <si>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</si>
  <si>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</si>
  <si>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</si>
  <si>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</si>
  <si>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</si>
  <si>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</si>
  <si>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</si>
  <si>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</si>
  <si>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</si>
  <si>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</si>
  <si>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</si>
  <si>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</si>
  <si>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</si>
  <si>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</si>
  <si>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</si>
  <si>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</si>
  <si>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</si>
  <si>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</si>
  <si>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</si>
  <si>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</si>
  <si>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</si>
  <si>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</si>
  <si>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</si>
  <si>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</si>
  <si>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</si>
  <si>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</si>
  <si>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</si>
  <si>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</si>
  <si>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</si>
  <si>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</si>
  <si>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</si>
  <si>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</si>
  <si>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</si>
  <si>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</si>
  <si>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</si>
  <si>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</si>
  <si>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</si>
  <si>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</si>
  <si>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</si>
  <si>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</si>
  <si>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</si>
  <si>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</si>
  <si>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</si>
  <si>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</si>
  <si>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</si>
  <si>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</si>
  <si>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</si>
  <si>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</si>
  <si>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</si>
  <si>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</si>
  <si>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</si>
  <si>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</si>
  <si>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</si>
  <si>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</si>
  <si>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</si>
  <si>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</si>
  <si>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</si>
  <si>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</si>
  <si>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</si>
  <si>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</si>
  <si>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</si>
  <si>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</si>
  <si>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</si>
  <si>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</si>
  <si>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</si>
  <si>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</si>
  <si>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</si>
  <si>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</si>
  <si>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</si>
  <si>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</si>
  <si>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</si>
  <si>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</si>
  <si>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</si>
  <si>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</si>
  <si>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</si>
  <si>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</si>
  <si>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</si>
  <si>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</si>
  <si>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</si>
  <si>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</si>
  <si>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</si>
  <si>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</si>
  <si>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</si>
  <si>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</si>
  <si>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</si>
  <si>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</si>
  <si>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</si>
  <si>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</si>
  <si>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</si>
  <si>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</si>
  <si>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</si>
  <si>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</si>
  <si>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</si>
  <si>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</si>
  <si>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</si>
  <si>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</si>
  <si>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</si>
  <si>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</si>
  <si>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</si>
  <si>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</si>
  <si>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</si>
  <si>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</si>
  <si>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</si>
  <si>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</si>
  <si>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</si>
  <si>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</si>
  <si>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</si>
  <si>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</si>
  <si>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</si>
  <si>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</si>
  <si>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</si>
  <si>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</si>
  <si>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</si>
  <si>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</si>
  <si>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</si>
  <si>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</si>
  <si>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</si>
  <si>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</si>
  <si>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</si>
  <si>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</si>
  <si>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</si>
  <si>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</si>
  <si>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</si>
  <si>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</si>
  <si>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</si>
  <si>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</si>
  <si>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</si>
  <si>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</si>
  <si>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</si>
  <si>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</si>
  <si>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</si>
  <si>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</si>
  <si>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</si>
  <si>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</si>
  <si>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</si>
  <si>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</si>
  <si>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</si>
  <si>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</si>
  <si>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</si>
  <si>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</si>
  <si>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</si>
  <si>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</si>
  <si>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</si>
  <si>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</si>
  <si>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</si>
  <si>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</si>
  <si>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</si>
  <si>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</si>
  <si>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</si>
  <si>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</si>
  <si>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</si>
  <si>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</si>
  <si>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</si>
  <si>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</si>
  <si>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</si>
  <si>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</si>
  <si>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</si>
  <si>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</si>
  <si>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</si>
  <si>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</si>
  <si>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</si>
  <si>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</si>
  <si>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</si>
  <si>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</si>
  <si>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</si>
  <si>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</si>
  <si>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</si>
  <si>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</si>
  <si>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</si>
  <si>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</si>
  <si>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</si>
  <si>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</si>
  <si>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</si>
  <si>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</si>
  <si>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</si>
  <si>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</si>
  <si>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</si>
  <si>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</si>
  <si>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</si>
  <si>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</si>
  <si>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</si>
  <si>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</si>
  <si>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</si>
  <si>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</si>
  <si>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</si>
  <si>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</si>
  <si>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</si>
  <si>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</si>
  <si>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</si>
  <si>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</si>
  <si>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</si>
  <si>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</si>
  <si>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</si>
  <si>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</si>
  <si>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</si>
  <si>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</si>
  <si>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</si>
  <si>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</si>
  <si>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</si>
  <si>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</si>
  <si>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</si>
  <si>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</si>
  <si>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</si>
  <si>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</si>
  <si>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</si>
  <si>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</si>
  <si>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</si>
  <si>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</si>
  <si>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</si>
  <si>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</si>
  <si>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</si>
  <si>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</si>
  <si>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</si>
  <si>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</si>
  <si>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</si>
  <si>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</si>
  <si>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</si>
  <si>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</si>
  <si>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</si>
  <si>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</si>
  <si>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</si>
  <si>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</si>
  <si>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</si>
  <si>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</si>
  <si>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</si>
  <si>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</si>
  <si>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</si>
  <si>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</si>
  <si>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</si>
  <si>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</si>
  <si>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</si>
  <si>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</si>
  <si>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</si>
  <si>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</si>
  <si>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</si>
  <si>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</si>
  <si>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</si>
  <si>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</si>
  <si>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</si>
  <si>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</si>
  <si>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</si>
  <si>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</si>
  <si>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</si>
  <si>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</si>
  <si>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</si>
  <si>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</si>
  <si>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</si>
  <si>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</si>
  <si>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</si>
  <si>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</si>
  <si>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</si>
  <si>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</si>
  <si>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</si>
  <si>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</si>
  <si>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</si>
  <si>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</si>
  <si>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</si>
  <si>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</si>
  <si>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</si>
  <si>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</si>
  <si>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</si>
  <si>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</si>
  <si>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</si>
  <si>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</si>
  <si>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</si>
  <si>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</si>
  <si>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</si>
  <si>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</si>
  <si>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</si>
  <si>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</si>
  <si>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</si>
  <si>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</si>
  <si>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</si>
  <si>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</si>
  <si>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</si>
  <si>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</si>
  <si>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</si>
  <si>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</si>
  <si>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</si>
  <si>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</si>
  <si>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</si>
  <si>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</si>
  <si>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</si>
  <si>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</si>
  <si>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</si>
  <si>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</si>
  <si>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</si>
  <si>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</si>
  <si>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</si>
  <si>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</si>
  <si>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</si>
  <si>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</si>
  <si>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</si>
  <si>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</si>
  <si>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</si>
  <si>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</si>
  <si>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</si>
  <si>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</si>
  <si>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</si>
  <si>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</si>
  <si>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</si>
  <si>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</si>
  <si>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</si>
  <si>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</si>
  <si>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</si>
  <si>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</si>
  <si>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</si>
  <si>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</si>
  <si>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</si>
  <si>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</si>
  <si>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</si>
  <si>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</si>
  <si>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</si>
  <si>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</si>
  <si>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</si>
  <si>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</si>
  <si>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</si>
  <si>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</si>
  <si>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</si>
  <si>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</si>
  <si>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</si>
  <si>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</si>
  <si>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</si>
  <si>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</si>
  <si>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</si>
  <si>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</si>
  <si>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</si>
  <si>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</si>
  <si>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</si>
  <si>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</si>
  <si>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</si>
  <si>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</si>
  <si>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</si>
  <si>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</si>
  <si>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</si>
  <si>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</si>
  <si>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</si>
  <si>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</si>
  <si>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</si>
  <si>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</si>
  <si>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</si>
  <si>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</si>
  <si>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</si>
  <si>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</si>
  <si>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</si>
  <si>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</si>
  <si>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</si>
  <si>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</si>
  <si>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</si>
  <si>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</si>
  <si>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</si>
  <si>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</si>
  <si>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</si>
  <si>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</si>
  <si>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</si>
  <si>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</si>
  <si>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</si>
  <si>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</si>
  <si>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</si>
  <si>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</si>
  <si>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</si>
  <si>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</si>
  <si>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</si>
  <si>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</si>
  <si>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</si>
  <si>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</si>
  <si>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</si>
  <si>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</si>
  <si>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</si>
  <si>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</si>
  <si>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</si>
  <si>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</si>
  <si>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</si>
  <si>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</si>
  <si>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</si>
  <si>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</si>
  <si>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</si>
  <si>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</si>
  <si>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</si>
  <si>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</si>
  <si>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</si>
  <si>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</si>
  <si>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</si>
  <si>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</si>
  <si>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</si>
  <si>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</si>
  <si>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</si>
  <si>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</si>
  <si>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</si>
  <si>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</si>
  <si>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</si>
  <si>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</si>
  <si>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</si>
  <si>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</si>
  <si>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</si>
  <si>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</si>
  <si>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</si>
  <si>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</si>
  <si>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</si>
  <si>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</si>
  <si>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</si>
  <si>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</si>
  <si>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</si>
  <si>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</si>
  <si>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</si>
  <si>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</si>
  <si>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</si>
  <si>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</si>
  <si>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</si>
  <si>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</si>
  <si>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</si>
  <si>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</si>
  <si>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</si>
  <si>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</si>
  <si>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</si>
  <si>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</si>
  <si>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</si>
  <si>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</si>
  <si>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</si>
  <si>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</si>
  <si>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</si>
  <si>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</si>
  <si>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</si>
  <si>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</si>
  <si>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</si>
  <si>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</si>
  <si>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</si>
  <si>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</si>
  <si>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</si>
  <si>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</si>
  <si>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</si>
  <si>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</si>
  <si>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</si>
  <si>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</si>
  <si>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</si>
  <si>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</si>
  <si>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</si>
  <si>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</si>
  <si>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</si>
  <si>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</si>
  <si>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</si>
  <si>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</si>
  <si>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</si>
  <si>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</si>
  <si>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</si>
  <si>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</si>
  <si>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</si>
  <si>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</si>
  <si>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</si>
  <si>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</si>
  <si>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</si>
  <si>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</si>
  <si>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</si>
  <si>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</si>
  <si>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</si>
  <si>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</si>
  <si>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</si>
  <si>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</si>
  <si>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</si>
  <si>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</si>
  <si>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</si>
  <si>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</si>
  <si>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</si>
  <si>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</si>
  <si>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</si>
  <si>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</si>
  <si>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</si>
  <si>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</si>
  <si>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</si>
  <si>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</si>
  <si>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</si>
  <si>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</si>
  <si>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</si>
  <si>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</si>
  <si>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</si>
  <si>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</si>
  <si>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</si>
  <si>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</si>
  <si>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</si>
  <si>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</si>
  <si>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</si>
  <si>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</si>
  <si>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</si>
  <si>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</si>
  <si>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</si>
  <si>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</si>
  <si>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</si>
  <si>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</si>
  <si>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</si>
  <si>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</si>
  <si>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</si>
  <si>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</si>
  <si>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</si>
  <si>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</si>
  <si>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</si>
  <si>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</si>
  <si>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</si>
  <si>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</si>
  <si>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</si>
  <si>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</si>
  <si>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</si>
  <si>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</si>
  <si>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</si>
  <si>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</si>
  <si>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</si>
  <si>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</si>
  <si>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</si>
  <si>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</si>
  <si>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</si>
  <si>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</si>
  <si>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</si>
  <si>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</si>
  <si>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</si>
  <si>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</si>
  <si>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</si>
  <si>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</si>
  <si>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</si>
  <si>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</si>
  <si>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</si>
  <si>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</si>
  <si>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</si>
  <si>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</si>
  <si>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</si>
  <si>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</si>
  <si>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</si>
  <si>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</si>
  <si>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</si>
  <si>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</si>
  <si>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</si>
  <si>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</si>
  <si>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</si>
  <si>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</si>
  <si>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</si>
  <si>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</si>
  <si>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</si>
  <si>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</si>
  <si>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</si>
  <si>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</si>
  <si>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</si>
  <si>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</si>
  <si>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</si>
  <si>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</si>
  <si>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</si>
  <si>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</si>
  <si>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</si>
  <si>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</si>
  <si>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</si>
  <si>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</si>
  <si>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</si>
  <si>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</si>
  <si>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</si>
  <si>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</si>
  <si>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</si>
  <si>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</si>
  <si>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</si>
  <si>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</si>
  <si>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</si>
  <si>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</si>
  <si>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</si>
  <si>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</si>
  <si>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</si>
  <si>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</si>
  <si>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</si>
  <si>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</si>
  <si>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</si>
  <si>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</si>
  <si>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</si>
  <si>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</si>
  <si>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</si>
  <si>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</si>
  <si>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</si>
  <si>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</si>
  <si>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</si>
  <si>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</si>
  <si>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</si>
  <si>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</si>
  <si>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</si>
  <si>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</si>
  <si>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</si>
  <si>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</si>
  <si>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</si>
  <si>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</si>
  <si>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</si>
  <si>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</si>
  <si>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</si>
  <si>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</si>
  <si>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</si>
  <si>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</si>
  <si>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</si>
  <si>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</si>
  <si>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</si>
  <si>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</si>
  <si>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</si>
  <si>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</si>
  <si>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</si>
  <si>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</si>
  <si>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</si>
  <si>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</si>
  <si>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</si>
  <si>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</si>
  <si>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</si>
  <si>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</si>
  <si>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</si>
  <si>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</si>
  <si>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</si>
  <si>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</si>
  <si>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</si>
  <si>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</si>
  <si>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</si>
  <si>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</si>
  <si>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</si>
  <si>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</si>
  <si>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</si>
  <si>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</si>
  <si>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</si>
  <si>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</si>
  <si>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</si>
  <si>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</si>
  <si>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</si>
  <si>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</si>
  <si>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</si>
  <si>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</si>
  <si>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</si>
  <si>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</si>
  <si>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</si>
  <si>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</si>
  <si>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</si>
  <si>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</si>
  <si>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</si>
  <si>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</si>
  <si>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</si>
  <si>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</si>
  <si>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</si>
  <si>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</si>
  <si>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</si>
  <si>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</si>
  <si>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</si>
  <si>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</si>
  <si>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</si>
  <si>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</si>
  <si>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</si>
  <si>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</si>
  <si>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</si>
  <si>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</si>
  <si>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</si>
  <si>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</si>
  <si>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</si>
  <si>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</si>
  <si>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</si>
  <si>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</si>
  <si>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</si>
  <si>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</si>
  <si>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</si>
  <si>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</si>
  <si>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</si>
  <si>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</si>
  <si>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</si>
  <si>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</si>
  <si>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</si>
  <si>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</si>
  <si>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</si>
  <si>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</si>
  <si>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</si>
  <si>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</si>
  <si>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</si>
  <si>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</si>
  <si>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</si>
  <si>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</si>
  <si>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</si>
  <si>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</si>
  <si>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</si>
  <si>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</si>
  <si>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</si>
  <si>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</si>
  <si>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</si>
  <si>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</si>
  <si>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</si>
  <si>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</si>
  <si>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</si>
  <si>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</si>
  <si>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</si>
  <si>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</si>
  <si>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</si>
  <si>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</si>
  <si>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</si>
  <si>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</si>
  <si>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</si>
  <si>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</si>
  <si>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</si>
  <si>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</si>
  <si>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</si>
  <si>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</si>
  <si>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</si>
  <si>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</si>
  <si>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</si>
  <si>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</si>
  <si>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</si>
  <si>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</si>
  <si>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</si>
  <si>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</si>
  <si>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</si>
  <si>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</si>
  <si>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</si>
  <si>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</si>
  <si>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</si>
  <si>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</si>
  <si>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</si>
  <si>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</si>
  <si>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</si>
  <si>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</si>
  <si>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</si>
  <si>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</si>
  <si>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</si>
  <si>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</si>
  <si>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</si>
  <si>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</si>
  <si>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</si>
  <si>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</si>
  <si>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</si>
  <si>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</si>
  <si>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</si>
  <si>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</si>
  <si>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</si>
  <si>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</si>
  <si>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</si>
  <si>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</si>
  <si>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</si>
  <si>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</si>
  <si>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</si>
  <si>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</si>
  <si>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</si>
  <si>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</si>
  <si>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</si>
  <si>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</si>
  <si>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</si>
  <si>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</si>
  <si>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</si>
  <si>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</si>
  <si>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</si>
  <si>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</si>
  <si>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</si>
  <si>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</si>
  <si>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</si>
  <si>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</si>
  <si>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</si>
  <si>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</si>
  <si>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</si>
  <si>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</si>
  <si>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</si>
  <si>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</si>
  <si>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</si>
  <si>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</si>
  <si>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</si>
  <si>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</si>
  <si>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</si>
  <si>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</si>
  <si>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</si>
  <si>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</si>
  <si>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</si>
  <si>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</si>
  <si>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</si>
  <si>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</si>
  <si>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</si>
  <si>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</si>
  <si>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</si>
  <si>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</si>
  <si>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</si>
  <si>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</si>
  <si>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</si>
  <si>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</si>
  <si>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</si>
  <si>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</si>
  <si>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</si>
  <si>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</si>
  <si>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</si>
  <si>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</si>
  <si>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</si>
  <si>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</si>
  <si>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</si>
  <si>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</si>
  <si>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</si>
  <si>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</si>
  <si>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</si>
  <si>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</si>
  <si>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</si>
  <si>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</si>
  <si>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</si>
  <si>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</si>
  <si>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</si>
  <si>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</si>
  <si>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</si>
  <si>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</si>
  <si>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</si>
  <si>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</si>
  <si>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</si>
  <si>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</si>
  <si>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</si>
  <si>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</si>
  <si>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</si>
  <si>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</si>
  <si>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</si>
  <si>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</si>
  <si>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</si>
  <si>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</si>
  <si>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</si>
  <si>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</si>
  <si>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</si>
  <si>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</si>
  <si>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</si>
  <si>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</si>
  <si>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</si>
  <si>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</si>
  <si>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</si>
  <si>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</si>
  <si>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</si>
  <si>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</si>
  <si>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</si>
  <si>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</si>
  <si>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</si>
  <si>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</si>
  <si>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</si>
  <si>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</si>
  <si>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</si>
  <si>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</si>
  <si>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</si>
  <si>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</si>
  <si>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</si>
  <si>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</si>
  <si>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</si>
  <si>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</si>
  <si>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</si>
  <si>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</si>
  <si>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</si>
  <si>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</si>
  <si>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</si>
  <si>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</si>
  <si>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</si>
  <si>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</si>
  <si>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</si>
  <si>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</si>
  <si>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</si>
  <si>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</si>
  <si>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</si>
  <si>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</si>
  <si>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</si>
  <si>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</si>
  <si>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</si>
  <si>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</si>
  <si>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</si>
  <si>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</si>
  <si>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</si>
  <si>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</si>
  <si>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</si>
  <si>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</si>
  <si>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</si>
  <si>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</si>
  <si>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</si>
  <si>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</si>
  <si>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</si>
  <si>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</si>
  <si>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</si>
  <si>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</si>
  <si>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</si>
  <si>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</si>
  <si>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</si>
  <si>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</si>
  <si>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</si>
  <si>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</si>
  <si>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</si>
  <si>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</si>
  <si>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</si>
  <si>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</si>
  <si>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</si>
  <si>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</si>
  <si>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</si>
  <si>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</si>
  <si>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</si>
  <si>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</si>
  <si>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</si>
  <si>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</si>
  <si>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</si>
  <si>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</si>
  <si>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</si>
  <si>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</si>
  <si>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</si>
  <si>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</si>
  <si>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</si>
  <si>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</si>
  <si>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</si>
  <si>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</si>
  <si>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</si>
  <si>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</si>
  <si>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</si>
  <si>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</si>
  <si>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</si>
  <si>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</si>
  <si>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</si>
  <si>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</si>
  <si>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</si>
  <si>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</si>
  <si>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</si>
  <si>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</si>
  <si>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</si>
  <si>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</si>
  <si>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</si>
  <si>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</si>
  <si>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</si>
  <si>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</si>
  <si>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</si>
  <si>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</si>
  <si>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</si>
  <si>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</si>
  <si>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</si>
  <si>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</si>
  <si>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</si>
  <si>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</si>
  <si>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</si>
  <si>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</si>
  <si>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</si>
  <si>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</si>
  <si>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</si>
  <si>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</si>
  <si>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</si>
  <si>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</si>
  <si>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</si>
  <si>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</si>
  <si>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</si>
  <si>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</si>
  <si>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</si>
  <si>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</si>
  <si>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</si>
  <si>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</si>
  <si>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</si>
  <si>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</si>
  <si>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</si>
  <si>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</si>
  <si>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</si>
  <si>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</si>
  <si>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</si>
  <si>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</si>
  <si>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</si>
  <si>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</si>
  <si>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</si>
  <si>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</si>
  <si>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</si>
  <si>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</si>
  <si>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</si>
  <si>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</si>
  <si>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</si>
  <si>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</si>
  <si>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</si>
  <si>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</si>
  <si>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</si>
  <si>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</si>
  <si>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</si>
  <si>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</si>
  <si>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</si>
  <si>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</si>
  <si>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</si>
  <si>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</si>
  <si>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</si>
  <si>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</si>
  <si>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</si>
  <si>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</si>
  <si>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</si>
  <si>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</si>
  <si>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</si>
  <si>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</si>
  <si>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</si>
  <si>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</si>
  <si>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</si>
  <si>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</si>
  <si>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</si>
  <si>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</si>
  <si>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</si>
  <si>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</si>
  <si>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</si>
  <si>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</si>
  <si>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</si>
  <si>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</si>
  <si>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</si>
  <si>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</si>
  <si>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</si>
  <si>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</si>
  <si>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</si>
  <si>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</si>
  <si>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</si>
  <si>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</si>
  <si>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</si>
  <si>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</si>
  <si>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</si>
  <si>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</si>
  <si>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</si>
  <si>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</si>
  <si>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</si>
  <si>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</si>
  <si>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</si>
  <si>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</si>
  <si>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</si>
  <si>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</si>
  <si>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</si>
  <si>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</si>
  <si>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</si>
  <si>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</si>
  <si>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</si>
  <si>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</si>
  <si>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</si>
  <si>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</si>
  <si>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</si>
  <si>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</si>
  <si>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</si>
  <si>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</si>
  <si>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</si>
  <si>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</si>
  <si>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</si>
  <si>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</si>
  <si>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</si>
  <si>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</si>
  <si>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</si>
  <si>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</si>
  <si>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</si>
  <si>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</si>
  <si>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</si>
  <si>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</si>
  <si>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</si>
  <si>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</si>
  <si>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</si>
  <si>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</si>
  <si>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</si>
  <si>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</si>
  <si>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</si>
  <si>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</si>
  <si>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</si>
  <si>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</si>
  <si>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</si>
  <si>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</si>
  <si>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</si>
  <si>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</si>
  <si>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</si>
  <si>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</si>
  <si>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</si>
  <si>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</si>
  <si>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</si>
  <si>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</si>
  <si>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</si>
  <si>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</si>
  <si>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</si>
  <si>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</si>
  <si>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</si>
  <si>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</si>
  <si>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</si>
  <si>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</si>
  <si>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</si>
  <si>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</si>
  <si>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</si>
  <si>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</si>
  <si>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</si>
  <si>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</si>
  <si>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</si>
  <si>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</si>
  <si>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</si>
  <si>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</si>
  <si>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</si>
  <si>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</si>
  <si>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</si>
  <si>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</si>
  <si>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</si>
  <si>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</si>
  <si>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</si>
  <si>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</si>
  <si>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</si>
  <si>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</si>
  <si>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</si>
  <si>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</si>
  <si>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</si>
  <si>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</si>
  <si>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</si>
  <si>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</si>
  <si>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</si>
  <si>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</si>
  <si>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</si>
  <si>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</si>
  <si>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</si>
  <si>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</si>
  <si>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</si>
  <si>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</si>
  <si>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</si>
  <si>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</si>
  <si>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</si>
  <si>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</si>
  <si>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</si>
  <si>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</si>
  <si>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</si>
  <si>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</si>
  <si>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</si>
  <si>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</si>
  <si>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</si>
  <si>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</si>
  <si>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</si>
  <si>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</si>
  <si>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</si>
  <si>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</si>
  <si>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</si>
  <si>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</si>
  <si>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</si>
  <si>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</si>
  <si>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</si>
  <si>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</si>
  <si>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</si>
  <si>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</si>
  <si>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</si>
  <si>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</si>
  <si>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</si>
  <si>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</si>
  <si>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</si>
  <si>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</si>
  <si>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</si>
  <si>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</si>
  <si>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</si>
  <si>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</si>
  <si>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</si>
  <si>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</si>
  <si>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</si>
  <si>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</si>
  <si>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</si>
  <si>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</si>
  <si>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</si>
  <si>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</si>
  <si>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</si>
  <si>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</si>
  <si>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</si>
  <si>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</si>
  <si>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</si>
  <si>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</si>
  <si>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</si>
  <si>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</si>
  <si>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</si>
  <si>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</si>
  <si>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</si>
  <si>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</si>
  <si>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</si>
  <si>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</si>
  <si>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</si>
  <si>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</si>
  <si>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</si>
  <si>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</si>
  <si>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</si>
  <si>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</si>
  <si>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</si>
  <si>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</si>
  <si>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</si>
  <si>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</si>
  <si>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</si>
  <si>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</si>
  <si>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</si>
  <si>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</si>
  <si>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</si>
  <si>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</si>
  <si>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</si>
  <si>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</si>
  <si>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</si>
  <si>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</si>
  <si>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</si>
  <si>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</si>
  <si>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</si>
  <si>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</si>
  <si>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</si>
  <si>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</si>
  <si>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</si>
  <si>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</si>
  <si>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</si>
  <si>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</si>
  <si>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</si>
  <si>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</si>
  <si>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</si>
  <si>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</si>
  <si>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</si>
  <si>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</si>
  <si>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</si>
  <si>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</si>
  <si>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</si>
  <si>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</si>
  <si>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</si>
  <si>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</si>
  <si>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</si>
  <si>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</si>
  <si>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</si>
  <si>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</si>
  <si>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</si>
  <si>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</si>
  <si>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</si>
  <si>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</si>
  <si>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</si>
  <si>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</si>
  <si>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</si>
  <si>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</si>
  <si>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</si>
  <si>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</si>
  <si>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</si>
  <si>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</si>
  <si>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</si>
  <si>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</si>
  <si>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</si>
  <si>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</si>
  <si>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</si>
  <si>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</si>
  <si>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</si>
  <si>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</si>
  <si>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</si>
  <si>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</si>
  <si>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</si>
  <si>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</si>
  <si>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</si>
  <si>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</si>
  <si>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</si>
  <si>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</si>
  <si>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</si>
  <si>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</si>
  <si>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</si>
  <si>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</si>
  <si>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</si>
  <si>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</si>
  <si>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</si>
  <si>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</si>
  <si>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</si>
  <si>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</si>
  <si>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</si>
  <si>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</si>
  <si>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</si>
  <si>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</si>
  <si>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</si>
  <si>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</si>
  <si>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</si>
  <si>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</si>
  <si>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</si>
  <si>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</si>
  <si>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</si>
  <si>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</si>
  <si>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</si>
  <si>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</si>
  <si>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</si>
  <si>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</si>
  <si>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</si>
  <si>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</si>
  <si>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</si>
  <si>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</si>
  <si>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</si>
  <si>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</si>
  <si>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</si>
  <si>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</si>
  <si>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</si>
  <si>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</si>
  <si>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</si>
  <si>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</si>
  <si>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</si>
  <si>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</si>
  <si>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</si>
  <si>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</si>
  <si>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</si>
  <si>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</si>
  <si>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</si>
  <si>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</si>
  <si>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</si>
  <si>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</si>
  <si>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</si>
  <si>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</si>
  <si>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</si>
  <si>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</si>
  <si>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</si>
  <si>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</si>
  <si>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</si>
  <si>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</si>
  <si>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</si>
  <si>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</si>
  <si>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</si>
  <si>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</si>
  <si>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</si>
  <si>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</si>
  <si>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</si>
  <si>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</si>
  <si>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</si>
  <si>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</si>
  <si>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</si>
  <si>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</si>
  <si>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</si>
  <si>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</si>
  <si>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</si>
  <si>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</si>
  <si>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</si>
  <si>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</si>
  <si>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</si>
  <si>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</si>
  <si>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</si>
  <si>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</si>
  <si>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</si>
  <si>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</si>
  <si>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</si>
  <si>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</si>
  <si>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</si>
  <si>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</si>
  <si>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</si>
  <si>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</si>
  <si>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</si>
  <si>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</si>
  <si>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</si>
  <si>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</si>
  <si>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</si>
  <si>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</si>
  <si>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</si>
  <si>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</si>
  <si>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</si>
  <si>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</si>
  <si>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</si>
  <si>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</si>
  <si>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</si>
  <si>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</si>
  <si>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</si>
  <si>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</si>
  <si>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</si>
  <si>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</si>
  <si>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</si>
  <si>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</si>
  <si>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</si>
  <si>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</si>
  <si>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</si>
  <si>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</si>
  <si>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</si>
  <si>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</si>
  <si>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</si>
  <si>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</si>
  <si>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</si>
  <si>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</si>
  <si>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</si>
  <si>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</si>
  <si>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</si>
  <si>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</si>
  <si>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</si>
  <si>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</si>
  <si>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</si>
  <si>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</si>
  <si>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</si>
  <si>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</si>
  <si>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</si>
  <si>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</si>
  <si>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</si>
  <si>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</si>
  <si>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</si>
  <si>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</si>
  <si>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</si>
  <si>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</si>
  <si>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</si>
  <si>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</si>
  <si>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</si>
  <si>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</si>
  <si>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</si>
  <si>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</si>
  <si>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</si>
  <si>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</si>
  <si>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</si>
  <si>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</si>
  <si>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</si>
  <si>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</si>
  <si>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</si>
  <si>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</si>
  <si>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</si>
  <si>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</si>
  <si>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</si>
  <si>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</si>
  <si>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</si>
  <si>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</si>
  <si>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</si>
  <si>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</si>
  <si>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</si>
  <si>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</si>
  <si>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</si>
  <si>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</si>
  <si>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</si>
  <si>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</si>
  <si>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</si>
  <si>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</si>
  <si>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</si>
  <si>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</si>
  <si>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</si>
  <si>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</si>
  <si>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</si>
  <si>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</si>
  <si>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</si>
  <si>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</si>
  <si>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</si>
  <si>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</si>
  <si>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</si>
  <si>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</si>
  <si>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</si>
  <si>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</si>
  <si>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</si>
  <si>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</si>
  <si>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</si>
  <si>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</si>
  <si>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</si>
  <si>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</si>
  <si>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</si>
  <si>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</si>
  <si>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</si>
  <si>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</si>
  <si>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</si>
  <si>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</si>
  <si>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</si>
  <si>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</si>
  <si>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</si>
  <si>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</si>
  <si>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</si>
  <si>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</si>
  <si>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</si>
  <si>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</si>
  <si>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</si>
  <si>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</si>
  <si>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</si>
  <si>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</si>
  <si>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</si>
  <si>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</si>
  <si>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</si>
  <si>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</si>
  <si>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</si>
  <si>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</si>
  <si>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</si>
  <si>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</si>
  <si>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</si>
  <si>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</si>
  <si>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</si>
  <si>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</si>
  <si>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</si>
  <si>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</si>
  <si>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</si>
  <si>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</si>
  <si>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</si>
  <si>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</si>
  <si>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</si>
  <si>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</si>
  <si>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</si>
  <si>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</si>
  <si>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</si>
  <si>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</si>
  <si>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</si>
  <si>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</si>
  <si>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</si>
  <si>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</si>
  <si>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</si>
  <si>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</si>
  <si>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</si>
  <si>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</si>
  <si>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</si>
  <si>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</si>
  <si>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</si>
  <si>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</si>
  <si>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</si>
  <si>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</si>
  <si>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</si>
  <si>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</si>
  <si>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</si>
  <si>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</si>
  <si>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</si>
  <si>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</si>
  <si>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</si>
  <si>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</si>
  <si>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</si>
  <si>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</si>
  <si>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</si>
  <si>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</si>
  <si>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</si>
  <si>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</si>
  <si>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</si>
  <si>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</si>
  <si>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</si>
  <si>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</si>
  <si>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</si>
  <si>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</si>
  <si>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</si>
  <si>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</si>
  <si>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</si>
  <si>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</si>
  <si>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</si>
  <si>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</si>
  <si>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</si>
  <si>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</si>
  <si>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</si>
  <si>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</si>
  <si>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</si>
  <si>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</si>
  <si>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</si>
  <si>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</si>
  <si>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</si>
  <si>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</si>
  <si>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</si>
  <si>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</si>
  <si>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</si>
  <si>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</si>
  <si>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</si>
  <si>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</si>
  <si>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</si>
  <si>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</si>
  <si>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</si>
  <si>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</si>
  <si>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</si>
  <si>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</si>
  <si>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</si>
  <si>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</si>
  <si>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</si>
  <si>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</si>
  <si>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</si>
  <si>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</si>
  <si>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</si>
  <si>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</si>
  <si>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</si>
  <si>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</si>
  <si>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</si>
  <si>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</si>
  <si>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</si>
  <si>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</si>
  <si>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</si>
  <si>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</si>
  <si>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</si>
  <si>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</si>
  <si>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</si>
  <si>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</si>
  <si>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</si>
  <si>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</si>
  <si>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</si>
  <si>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</si>
  <si>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</si>
  <si>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</si>
  <si>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</si>
  <si>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</si>
  <si>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</si>
  <si>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</si>
  <si>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</si>
  <si>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</si>
  <si>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</si>
  <si>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</si>
  <si>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</si>
  <si>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</si>
  <si>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</si>
  <si>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</si>
  <si>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</si>
  <si>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</si>
  <si>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</si>
  <si>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</si>
  <si>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</si>
  <si>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</si>
  <si>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</si>
  <si>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</si>
  <si>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</si>
  <si>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</si>
  <si>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</si>
  <si>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</si>
  <si>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</si>
  <si>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</si>
  <si>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</si>
  <si>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</si>
  <si>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</si>
  <si>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</si>
  <si>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</si>
  <si>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</si>
  <si>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</si>
  <si>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</si>
  <si>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</si>
  <si>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</si>
  <si>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</si>
  <si>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</si>
  <si>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</si>
  <si>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</si>
  <si>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</si>
  <si>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</si>
  <si>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</si>
  <si>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</si>
  <si>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</si>
  <si>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</si>
  <si>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</si>
  <si>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</si>
  <si>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</si>
  <si>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</si>
  <si>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</si>
  <si>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</si>
  <si>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</si>
  <si>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</si>
  <si>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</si>
  <si>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</si>
  <si>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</si>
  <si>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</si>
  <si>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</si>
  <si>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</si>
  <si>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</si>
  <si>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</si>
  <si>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</si>
  <si>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</si>
  <si>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</si>
  <si>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</si>
  <si>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</si>
  <si>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</si>
  <si>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</si>
  <si>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</si>
  <si>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</si>
  <si>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</si>
  <si>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</si>
  <si>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</si>
  <si>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</si>
  <si>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</si>
  <si>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</si>
  <si>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</si>
  <si>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</si>
  <si>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</si>
  <si>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</si>
  <si>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</si>
  <si>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</si>
  <si>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</si>
  <si>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</si>
  <si>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</si>
  <si>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</si>
  <si>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</si>
  <si>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</si>
  <si>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</si>
  <si>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</si>
  <si>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</si>
  <si>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</si>
  <si>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</si>
  <si>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</si>
  <si>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</si>
  <si>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</si>
  <si>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</si>
  <si>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</si>
  <si>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</si>
  <si>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</si>
  <si>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</si>
  <si>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</si>
  <si>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</si>
  <si>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</si>
  <si>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</si>
  <si>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</si>
  <si>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</si>
  <si>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</si>
  <si>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</si>
  <si>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</si>
  <si>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</si>
  <si>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</si>
  <si>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</si>
  <si>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</si>
  <si>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</si>
  <si>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</si>
  <si>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</si>
  <si>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</si>
  <si>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</si>
  <si>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</si>
  <si>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</si>
  <si>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</si>
  <si>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</si>
  <si>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</si>
  <si>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</si>
  <si>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</si>
  <si>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</si>
  <si>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</si>
  <si>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</si>
  <si>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</si>
  <si>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</si>
  <si>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</si>
  <si>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</si>
  <si>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</si>
  <si>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</si>
  <si>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</si>
  <si>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</si>
  <si>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</si>
  <si>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</si>
  <si>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</si>
  <si>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</si>
  <si>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</si>
  <si>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</si>
  <si>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</si>
  <si>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</si>
  <si>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</si>
  <si>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</si>
  <si>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</si>
  <si>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</si>
  <si>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</si>
  <si>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</si>
  <si>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</si>
  <si>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</si>
  <si>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</si>
  <si>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</si>
  <si>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</si>
  <si>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</si>
  <si>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</si>
  <si>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</si>
  <si>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</si>
  <si>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</si>
  <si>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</si>
  <si>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</si>
  <si>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</si>
  <si>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</si>
  <si>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</si>
  <si>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</si>
  <si>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</si>
  <si>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</si>
  <si>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</si>
  <si>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</si>
  <si>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</si>
  <si>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</si>
  <si>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</si>
  <si>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</si>
  <si>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</si>
  <si>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</si>
  <si>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</si>
  <si>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</si>
  <si>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</si>
  <si>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</si>
  <si>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</si>
  <si>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</si>
  <si>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</si>
  <si>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</si>
  <si>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</si>
  <si>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</si>
  <si>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</si>
  <si>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</si>
  <si>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</si>
  <si>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</si>
  <si>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</si>
  <si>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</si>
  <si>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</si>
  <si>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</si>
  <si>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</si>
  <si>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</si>
  <si>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</si>
  <si>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</si>
  <si>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</si>
  <si>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</si>
  <si>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</si>
  <si>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</si>
  <si>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</si>
  <si>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</si>
  <si>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</si>
  <si>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</si>
  <si>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</si>
  <si>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</si>
  <si>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</si>
  <si>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</si>
  <si>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</si>
  <si>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</si>
  <si>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</si>
  <si>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</si>
  <si>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</si>
  <si>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</si>
  <si>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</si>
  <si>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</si>
  <si>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</si>
  <si>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</si>
  <si>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</si>
  <si>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</si>
  <si>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</si>
  <si>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</si>
  <si>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</si>
  <si>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</si>
  <si>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</si>
  <si>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</si>
  <si>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</si>
  <si>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</si>
  <si>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</si>
  <si>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</si>
  <si>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</si>
  <si>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</si>
  <si>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</si>
  <si>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</si>
  <si>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</si>
  <si>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</si>
  <si>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</si>
  <si>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</si>
  <si>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</si>
  <si>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</si>
  <si>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</si>
  <si>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</si>
  <si>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</si>
  <si>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</si>
  <si>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</si>
  <si>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</si>
  <si>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</si>
  <si>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</si>
  <si>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</si>
  <si>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</si>
  <si>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</si>
  <si>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</si>
  <si>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</si>
  <si>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</si>
  <si>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</si>
  <si>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</si>
  <si>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</si>
  <si>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</si>
  <si>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</si>
  <si>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</si>
  <si>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</si>
  <si>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</si>
  <si>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</si>
  <si>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</si>
  <si>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</si>
  <si>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</si>
  <si>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</si>
  <si>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</si>
  <si>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</si>
  <si>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</si>
  <si>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</si>
  <si>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</si>
  <si>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</si>
  <si>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</si>
  <si>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</si>
  <si>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</si>
  <si>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</si>
  <si>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</si>
  <si>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</si>
  <si>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</si>
  <si>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</si>
  <si>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</si>
  <si>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</si>
  <si>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</si>
  <si>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</si>
  <si>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</si>
  <si>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</si>
  <si>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</si>
  <si>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</si>
  <si>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</si>
  <si>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</si>
  <si>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</si>
  <si>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</si>
  <si>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</si>
  <si>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</si>
  <si>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</si>
  <si>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</si>
  <si>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</si>
  <si>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</si>
  <si>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</si>
  <si>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</si>
  <si>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</si>
  <si>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</si>
  <si>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</si>
  <si>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</si>
  <si>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</si>
  <si>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</si>
  <si>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</si>
  <si>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</si>
  <si>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</si>
  <si>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</si>
  <si>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</si>
  <si>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</si>
  <si>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</si>
  <si>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</si>
  <si>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</si>
  <si>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</si>
  <si>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</si>
  <si>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</si>
  <si>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</si>
  <si>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</si>
  <si>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</si>
  <si>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</si>
  <si>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</si>
  <si>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</si>
  <si>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</si>
  <si>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</si>
  <si>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</si>
  <si>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</si>
  <si>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</si>
  <si>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</si>
  <si>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</si>
  <si>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</si>
  <si>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</si>
  <si>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</si>
  <si>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</si>
  <si>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</si>
  <si>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</si>
  <si>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</si>
  <si>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</si>
  <si>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</si>
  <si>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</si>
  <si>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</si>
  <si>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</si>
  <si>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</si>
  <si>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</si>
  <si>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</si>
  <si>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</si>
  <si>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</si>
  <si>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</si>
  <si>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</si>
  <si>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</si>
  <si>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</si>
  <si>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</si>
  <si>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</si>
  <si>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</si>
  <si>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</si>
  <si>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</si>
  <si>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</si>
  <si>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</si>
  <si>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</si>
  <si>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</si>
  <si>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</si>
  <si>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</si>
  <si>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</si>
  <si>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</si>
  <si>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</si>
  <si>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</si>
  <si>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</si>
  <si>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</si>
  <si>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</si>
  <si>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</si>
  <si>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</si>
  <si>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</si>
  <si>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</si>
  <si>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</si>
  <si>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</si>
  <si>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</si>
  <si>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</si>
  <si>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</si>
  <si>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</si>
  <si>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</si>
  <si>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</si>
  <si>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</si>
  <si>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</si>
  <si>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</si>
  <si>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</si>
  <si>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</si>
  <si>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</si>
  <si>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</si>
  <si>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</si>
  <si>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</si>
  <si>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</si>
  <si>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</si>
  <si>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</si>
  <si>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</si>
  <si>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</si>
  <si>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</si>
  <si>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</si>
  <si>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</si>
  <si>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</si>
  <si>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</si>
  <si>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</si>
  <si>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</si>
  <si>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</si>
  <si>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</si>
  <si>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</si>
  <si>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</si>
  <si>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</si>
  <si>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</si>
  <si>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</si>
  <si>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</si>
  <si>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</si>
  <si>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</si>
  <si>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</si>
  <si>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</si>
  <si>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</si>
  <si>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</si>
  <si>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</si>
  <si>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</si>
  <si>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</si>
  <si>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</si>
  <si>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</si>
  <si>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</si>
  <si>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</si>
  <si>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</si>
  <si>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</si>
  <si>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</si>
  <si>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</si>
  <si>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</si>
  <si>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</si>
  <si>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</si>
  <si>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</si>
  <si>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</si>
  <si>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</si>
  <si>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</si>
  <si>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</si>
  <si>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</si>
  <si>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</si>
  <si>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</si>
  <si>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</si>
  <si>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</si>
  <si>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</si>
  <si>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</si>
  <si>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</si>
  <si>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</si>
  <si>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</si>
  <si>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</si>
  <si>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</si>
  <si>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</si>
  <si>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</si>
  <si>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</si>
  <si>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</si>
  <si>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</si>
  <si>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</si>
  <si>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</si>
  <si>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</si>
  <si>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</si>
  <si>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</si>
  <si>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</si>
  <si>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</si>
  <si>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</si>
  <si>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</si>
  <si>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</si>
  <si>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</si>
  <si>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</si>
  <si>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</si>
  <si>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</si>
  <si>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</si>
  <si>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</si>
  <si>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</si>
  <si>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</si>
  <si>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</si>
  <si>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</si>
  <si>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</si>
  <si>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</si>
  <si>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</si>
  <si>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</si>
  <si>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</si>
  <si>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</si>
  <si>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</si>
  <si>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</si>
  <si>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</si>
  <si>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</si>
  <si>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</si>
  <si>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</si>
  <si>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</si>
  <si>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</si>
  <si>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</si>
  <si>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</si>
  <si>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</si>
  <si>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</si>
  <si>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</si>
  <si>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</si>
  <si>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</si>
  <si>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</si>
  <si>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</si>
  <si>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</si>
  <si>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</si>
  <si>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</si>
  <si>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</si>
  <si>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</si>
  <si>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</si>
  <si>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</si>
  <si>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</si>
  <si>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</si>
  <si>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</si>
  <si>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</si>
  <si>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</si>
  <si>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</si>
  <si>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</si>
  <si>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</si>
  <si>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</si>
  <si>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</si>
  <si>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</si>
  <si>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</si>
  <si>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</si>
  <si>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</si>
  <si>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</si>
  <si>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</si>
  <si>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</si>
  <si>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</si>
  <si>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</si>
  <si>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</si>
  <si>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</si>
  <si>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</si>
  <si>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</si>
  <si>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</si>
  <si>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</si>
  <si>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</si>
  <si>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</si>
  <si>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</si>
  <si>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</si>
  <si>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</si>
  <si>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</si>
  <si>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</si>
  <si>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</si>
  <si>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</si>
  <si>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</si>
  <si>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</si>
  <si>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</si>
  <si>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</si>
  <si>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</si>
  <si>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</si>
  <si>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</si>
  <si>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</si>
  <si>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</si>
  <si>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</si>
  <si>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</si>
  <si>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</si>
  <si>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</si>
  <si>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</si>
  <si>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</si>
  <si>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</si>
  <si>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</si>
  <si>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</si>
  <si>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</si>
  <si>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</si>
  <si>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</si>
  <si>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</si>
  <si>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</si>
  <si>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</si>
  <si>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</si>
  <si>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</si>
  <si>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</si>
  <si>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</si>
  <si>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</si>
  <si>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</si>
  <si>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</si>
  <si>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</si>
  <si>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</si>
  <si>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</si>
  <si>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</si>
  <si>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</si>
  <si>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</si>
  <si>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</si>
  <si>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</si>
  <si>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</si>
  <si>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</si>
  <si>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</si>
  <si>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</si>
  <si>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</si>
  <si>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</si>
  <si>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</si>
  <si>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</si>
  <si>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</si>
  <si>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</si>
  <si>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</si>
  <si>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</si>
  <si>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</si>
  <si>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</si>
  <si>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</si>
  <si>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</si>
  <si>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</si>
  <si>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</si>
  <si>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</si>
  <si>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</si>
  <si>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</si>
  <si>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</si>
  <si>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</si>
  <si>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</si>
  <si>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</si>
  <si>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</si>
  <si>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</si>
  <si>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</si>
  <si>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</si>
  <si>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</si>
  <si>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</si>
  <si>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</si>
  <si>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</si>
  <si>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</si>
  <si>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</si>
  <si>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</si>
  <si>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</si>
  <si>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</si>
  <si>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</si>
  <si>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</si>
  <si>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</si>
  <si>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</si>
  <si>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</si>
  <si>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</si>
  <si>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</si>
  <si>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</si>
  <si>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</si>
  <si>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</si>
  <si>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</si>
  <si>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</si>
  <si>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</si>
  <si>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</si>
  <si>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</si>
  <si>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</si>
  <si>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</si>
  <si>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</si>
  <si>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</si>
  <si>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</si>
  <si>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</si>
  <si>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</si>
  <si>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</si>
  <si>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</si>
  <si>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</si>
  <si>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</si>
  <si>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</si>
  <si>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</si>
  <si>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</si>
  <si>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</si>
  <si>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</si>
  <si>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</si>
  <si>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</si>
  <si>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</si>
  <si>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</si>
  <si>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</si>
  <si>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</si>
  <si>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</si>
  <si>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</si>
  <si>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</si>
  <si>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</si>
  <si>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</si>
  <si>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</si>
  <si>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</si>
  <si>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</si>
  <si>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</si>
  <si>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</si>
  <si>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</si>
  <si>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</si>
  <si>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</si>
  <si>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</si>
  <si>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</si>
  <si>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</si>
  <si>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</si>
  <si>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</si>
  <si>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</si>
  <si>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</si>
  <si>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</si>
  <si>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</si>
  <si>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</si>
  <si>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</si>
  <si>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</si>
  <si>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</si>
  <si>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</si>
  <si>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</si>
  <si>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</si>
  <si>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</si>
  <si>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</si>
  <si>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</si>
  <si>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</si>
  <si>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</si>
  <si>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</si>
  <si>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</si>
  <si>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</si>
  <si>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</si>
  <si>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</si>
  <si>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</si>
  <si>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</si>
  <si>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</si>
  <si>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</si>
  <si>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</si>
  <si>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</si>
  <si>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</si>
  <si>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</si>
  <si>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</si>
  <si>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</si>
  <si>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</si>
  <si>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</si>
  <si>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</si>
  <si>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</si>
  <si>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</si>
  <si>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</si>
  <si>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</si>
  <si>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</si>
  <si>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</si>
  <si>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</si>
  <si>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</si>
  <si>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</si>
  <si>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</si>
  <si>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</si>
  <si>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</si>
  <si>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</si>
  <si>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</si>
  <si>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</si>
  <si>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</si>
  <si>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</si>
  <si>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</si>
  <si>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</si>
  <si>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</si>
  <si>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</si>
  <si>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</si>
  <si>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</si>
  <si>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</si>
  <si>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</si>
  <si>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</si>
  <si>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</si>
  <si>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</si>
  <si>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</si>
  <si>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</si>
  <si>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</si>
  <si>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</si>
  <si>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</si>
  <si>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</si>
  <si>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</si>
  <si>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</si>
  <si>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</si>
  <si>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</si>
  <si>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</si>
  <si>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</si>
  <si>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</si>
  <si>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</si>
  <si>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</si>
  <si>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</si>
  <si>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</si>
  <si>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</si>
  <si>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</si>
  <si>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</si>
  <si>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</si>
  <si>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</si>
  <si>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</si>
  <si>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</si>
  <si>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</si>
  <si>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</si>
  <si>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</si>
  <si>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</si>
  <si>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</si>
  <si>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</si>
  <si>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</si>
  <si>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</si>
  <si>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</si>
  <si>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</si>
  <si>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</si>
  <si>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</si>
  <si>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</si>
  <si>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</si>
  <si>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</si>
  <si>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</si>
  <si>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</si>
  <si>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</si>
  <si>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</si>
  <si>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</si>
  <si>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</si>
  <si>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</si>
  <si>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</si>
  <si>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</si>
  <si>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</si>
  <si>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</si>
  <si>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</si>
  <si>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</si>
  <si>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</si>
  <si>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</si>
  <si>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</si>
  <si>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</si>
  <si>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</si>
  <si>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</si>
  <si>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</si>
  <si>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</si>
  <si>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</si>
  <si>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</si>
  <si>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</si>
  <si>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</si>
  <si>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</si>
  <si>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</si>
  <si>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</si>
  <si>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</si>
  <si>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</si>
  <si>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</si>
  <si>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</si>
  <si>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</si>
  <si>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</si>
  <si>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</si>
  <si>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</si>
  <si>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</si>
  <si>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</si>
  <si>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</si>
  <si>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</si>
  <si>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</si>
  <si>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</si>
  <si>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</si>
  <si>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</si>
  <si>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</si>
  <si>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</si>
  <si>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</si>
  <si>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</si>
  <si>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</si>
  <si>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</si>
  <si>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</si>
  <si>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</si>
  <si>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</si>
  <si>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</si>
  <si>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</si>
  <si>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</si>
  <si>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</si>
  <si>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</si>
  <si>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</si>
  <si>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</si>
  <si>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</si>
  <si>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</si>
  <si>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</si>
  <si>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</si>
  <si>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</si>
  <si>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</si>
  <si>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</si>
  <si>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</si>
  <si>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</si>
  <si>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</si>
  <si>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</si>
  <si>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</si>
  <si>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</si>
  <si>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</si>
  <si>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</si>
  <si>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</si>
  <si>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</si>
  <si>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</si>
  <si>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</si>
  <si>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</si>
  <si>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</si>
  <si>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</si>
  <si>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</si>
  <si>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</si>
  <si>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</si>
  <si>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</si>
  <si>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</si>
  <si>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</si>
  <si>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</si>
  <si>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</si>
  <si>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</si>
  <si>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</si>
  <si>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</si>
  <si>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</si>
  <si>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</si>
  <si>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</si>
  <si>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</si>
  <si>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</si>
  <si>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</si>
  <si>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</si>
  <si>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</si>
  <si>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</si>
  <si>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</si>
  <si>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</si>
  <si>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</si>
  <si>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</si>
  <si>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</si>
  <si>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</si>
  <si>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</si>
  <si>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</si>
  <si>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</si>
  <si>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</si>
  <si>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</si>
  <si>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</si>
  <si>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</si>
  <si>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</si>
  <si>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</si>
  <si>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</si>
  <si>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</si>
  <si>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</si>
  <si>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</si>
  <si>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</si>
  <si>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</si>
  <si>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</si>
  <si>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</si>
  <si>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</si>
  <si>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</si>
  <si>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</si>
  <si>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</si>
  <si>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</si>
  <si>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</si>
  <si>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</si>
  <si>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</si>
  <si>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</si>
  <si>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</si>
  <si>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</si>
  <si>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</si>
  <si>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</si>
  <si>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</si>
  <si>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</si>
  <si>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</si>
  <si>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</si>
  <si>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</si>
  <si>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</si>
  <si>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</si>
  <si>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</si>
  <si>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</si>
  <si>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</si>
  <si>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</si>
  <si>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</si>
  <si>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</si>
  <si>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</si>
  <si>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</si>
  <si>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</si>
  <si>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</si>
  <si>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</si>
  <si>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</si>
  <si>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</si>
  <si>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</si>
  <si>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</si>
  <si>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</si>
  <si>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</si>
  <si>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</si>
  <si>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</si>
  <si>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</si>
  <si>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</si>
  <si>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</si>
  <si>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</si>
  <si>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</si>
  <si>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</si>
  <si>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</si>
  <si>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</si>
  <si>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</si>
  <si>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</si>
  <si>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</si>
  <si>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</si>
  <si>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</si>
  <si>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</si>
  <si>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</si>
  <si>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</si>
  <si>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</si>
  <si>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</si>
  <si>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</si>
  <si>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</si>
  <si>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</si>
  <si>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</si>
  <si>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</si>
  <si>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</si>
  <si>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</si>
  <si>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</si>
  <si>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</si>
  <si>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</si>
  <si>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</si>
  <si>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</si>
  <si>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</si>
  <si>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</si>
  <si>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</si>
  <si>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</si>
  <si>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</si>
  <si>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</si>
  <si>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</si>
  <si>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</si>
  <si>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</si>
  <si>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</si>
  <si>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</si>
  <si>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</si>
  <si>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</si>
  <si>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</si>
  <si>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</si>
  <si>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</si>
  <si>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</si>
  <si>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</si>
  <si>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</si>
  <si>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</si>
  <si>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</si>
  <si>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</si>
  <si>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</si>
  <si>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</si>
  <si>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</si>
  <si>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</si>
  <si>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</si>
  <si>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</si>
  <si>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</si>
  <si>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</si>
  <si>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</si>
  <si>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</si>
  <si>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</si>
  <si>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</si>
  <si>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</si>
  <si>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</si>
  <si>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</si>
  <si>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</si>
  <si>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</si>
  <si>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</si>
  <si>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</si>
  <si>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</si>
  <si>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</si>
  <si>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</si>
  <si>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</si>
  <si>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</si>
  <si>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</si>
  <si>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</si>
  <si>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</si>
  <si>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</si>
  <si>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</si>
  <si>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</si>
  <si>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</si>
  <si>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</si>
  <si>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</si>
  <si>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</si>
  <si>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</si>
  <si>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</si>
  <si>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</si>
  <si>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</si>
  <si>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</si>
  <si>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</si>
  <si>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</si>
  <si>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</si>
  <si>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</si>
  <si>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</si>
  <si>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</si>
  <si>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</si>
  <si>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</si>
  <si>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</si>
  <si>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</si>
  <si>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</si>
  <si>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</si>
  <si>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</si>
  <si>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</si>
  <si>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</si>
  <si>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</si>
  <si>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</si>
  <si>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</si>
  <si>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</si>
  <si>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</si>
  <si>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</si>
  <si>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</si>
  <si>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</si>
  <si>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</si>
  <si>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</si>
  <si>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</si>
  <si>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</si>
  <si>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</si>
  <si>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</si>
  <si>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</si>
  <si>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</si>
  <si>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</si>
  <si>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</si>
  <si>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</si>
  <si>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</si>
  <si>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</si>
  <si>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</si>
  <si>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</si>
  <si>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</si>
  <si>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</si>
  <si>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</si>
  <si>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</si>
  <si>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</si>
  <si>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</si>
  <si>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</si>
  <si>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</si>
  <si>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</si>
  <si>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</si>
  <si>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</si>
  <si>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</si>
  <si>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</si>
  <si>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</si>
  <si>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</si>
  <si>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</si>
  <si>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</si>
  <si>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</si>
  <si>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</si>
  <si>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</si>
  <si>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</si>
  <si>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</si>
  <si>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</si>
  <si>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</si>
  <si>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</si>
  <si>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</si>
  <si>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</si>
  <si>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</si>
  <si>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</si>
  <si>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</si>
  <si>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</si>
  <si>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</si>
  <si>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</si>
  <si>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</si>
  <si>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</si>
  <si>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</si>
  <si>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</si>
  <si>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</si>
  <si>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</si>
  <si>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</si>
  <si>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</si>
  <si>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</si>
  <si>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</si>
  <si>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</si>
  <si>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</si>
  <si>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</si>
  <si>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</si>
  <si>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</si>
  <si>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</si>
  <si>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</si>
  <si>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</si>
  <si>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</si>
  <si>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</si>
  <si>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</si>
  <si>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</si>
  <si>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</si>
  <si>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</si>
  <si>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</si>
  <si>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</si>
  <si>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</si>
  <si>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</si>
  <si>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</si>
  <si>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</si>
  <si>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</si>
  <si>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</si>
  <si>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</si>
  <si>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</si>
  <si>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</si>
  <si>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</si>
  <si>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</si>
  <si>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</si>
  <si>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</si>
  <si>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</si>
  <si>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</si>
  <si>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</si>
  <si>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</si>
  <si>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</si>
  <si>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</si>
  <si>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</si>
  <si>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</si>
  <si>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</si>
  <si>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</si>
  <si>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</si>
  <si>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</si>
  <si>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</si>
  <si>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</si>
  <si>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</si>
  <si>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</si>
  <si>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</si>
  <si>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</si>
  <si>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</si>
  <si>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</si>
  <si>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</si>
  <si>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</si>
  <si>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</si>
  <si>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</si>
  <si>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</si>
  <si>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</si>
  <si>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</si>
  <si>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</si>
  <si>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</si>
  <si>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</si>
  <si>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</si>
  <si>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</si>
  <si>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</si>
  <si>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</si>
  <si>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</si>
  <si>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</si>
  <si>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</si>
  <si>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</si>
  <si>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</si>
  <si>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</si>
  <si>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</si>
  <si>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</si>
  <si>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</si>
  <si>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</si>
  <si>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</si>
  <si>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</si>
  <si>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</si>
  <si>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</si>
  <si>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</si>
  <si>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</si>
  <si>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</si>
  <si>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</si>
  <si>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</si>
  <si>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</si>
  <si>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</si>
  <si>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</si>
  <si>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</si>
  <si>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</si>
  <si>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</si>
  <si>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</si>
  <si>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</si>
  <si>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</si>
  <si>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</si>
  <si>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</si>
  <si>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</si>
  <si>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</si>
  <si>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</si>
  <si>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</si>
  <si>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</si>
  <si>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</si>
  <si>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</si>
  <si>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</si>
  <si>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</si>
  <si>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</si>
  <si>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</si>
  <si>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</si>
  <si>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</si>
  <si>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</si>
  <si>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</si>
  <si>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</si>
  <si>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</si>
  <si>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</si>
  <si>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</si>
  <si>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</si>
  <si>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</si>
  <si>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</si>
  <si>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</si>
  <si>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</si>
  <si>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</si>
  <si>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</si>
  <si>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</si>
  <si>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</si>
  <si>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</si>
  <si>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</si>
  <si>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</si>
  <si>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</si>
  <si>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</si>
  <si>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</si>
  <si>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</si>
  <si>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</si>
  <si>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</si>
  <si>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</si>
  <si>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</si>
  <si>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</si>
  <si>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</si>
  <si>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</si>
  <si>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</si>
  <si>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</si>
  <si>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</si>
  <si>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</si>
  <si>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</si>
  <si>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</si>
  <si>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</si>
  <si>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</si>
  <si>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</si>
  <si>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</si>
  <si>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</si>
  <si>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</si>
  <si>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</si>
  <si>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</si>
  <si>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</si>
  <si>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</si>
  <si>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</si>
  <si>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</si>
  <si>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</si>
  <si>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</si>
  <si>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</si>
  <si>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</si>
  <si>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</si>
  <si>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</si>
  <si>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</si>
  <si>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</si>
  <si>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</si>
  <si>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</si>
  <si>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</si>
  <si>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</si>
  <si>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</si>
  <si>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</si>
  <si>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</si>
  <si>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</si>
  <si>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</si>
  <si>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</si>
  <si>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</si>
  <si>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</si>
  <si>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</si>
  <si>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</si>
  <si>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</si>
  <si>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</si>
  <si>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</si>
  <si>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</si>
  <si>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</si>
  <si>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</si>
  <si>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</si>
  <si>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</si>
  <si>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</si>
  <si>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</si>
  <si>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</si>
  <si>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</si>
  <si>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</si>
  <si>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</si>
  <si>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</si>
  <si>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</si>
  <si>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</si>
  <si>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</si>
  <si>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</si>
  <si>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</si>
  <si>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</si>
  <si>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</si>
  <si>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</si>
  <si>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</si>
  <si>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</si>
  <si>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</si>
  <si>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</si>
  <si>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</si>
  <si>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</si>
  <si>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</si>
  <si>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</si>
  <si>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</si>
  <si>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</si>
  <si>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</si>
  <si>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</si>
  <si>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</si>
  <si>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</si>
  <si>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</si>
  <si>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</si>
  <si>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</si>
  <si>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</si>
  <si>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</si>
  <si>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</si>
  <si>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</si>
  <si>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</si>
  <si>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</si>
  <si>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</si>
  <si>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</si>
  <si>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</si>
  <si>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</si>
  <si>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</si>
  <si>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</si>
  <si>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</si>
  <si>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</si>
  <si>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</si>
  <si>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</si>
  <si>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</si>
  <si>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</si>
  <si>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</si>
  <si>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</si>
  <si>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</si>
  <si>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</si>
  <si>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</si>
  <si>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</si>
  <si>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</si>
  <si>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</si>
  <si>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</si>
  <si>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</si>
  <si>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</si>
  <si>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</si>
  <si>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</si>
  <si>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</si>
  <si>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</si>
  <si>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</si>
  <si>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</si>
  <si>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</si>
  <si>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</si>
  <si>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</si>
  <si>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</si>
  <si>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</si>
  <si>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</si>
  <si>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</si>
  <si>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</si>
  <si>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</si>
  <si>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</si>
  <si>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</si>
  <si>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</si>
  <si>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</si>
  <si>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</si>
  <si>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</si>
  <si>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</si>
  <si>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</si>
  <si>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</si>
  <si>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</si>
  <si>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</si>
  <si>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</si>
  <si>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</si>
  <si>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</si>
  <si>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</si>
  <si>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</si>
  <si>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</si>
  <si>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</si>
  <si>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</si>
  <si>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</si>
  <si>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</si>
  <si>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</si>
  <si>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</si>
  <si>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</si>
  <si>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</si>
  <si>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</si>
  <si>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</si>
  <si>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</si>
  <si>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</si>
  <si>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</si>
  <si>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</si>
  <si>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</si>
  <si>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</si>
  <si>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</si>
  <si>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</si>
  <si>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</si>
  <si>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</si>
  <si>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</si>
  <si>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</si>
  <si>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</si>
  <si>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</si>
  <si>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</si>
  <si>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</si>
  <si>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</si>
  <si>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</si>
  <si>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</si>
  <si>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</si>
  <si>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</si>
  <si>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</si>
  <si>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</si>
  <si>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</si>
  <si>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</si>
  <si>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</si>
  <si>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</si>
  <si>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</si>
  <si>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</si>
  <si>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</si>
  <si>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</si>
  <si>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</si>
  <si>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</si>
  <si>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</si>
  <si>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</si>
  <si>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</si>
  <si>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</si>
  <si>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</si>
  <si>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</si>
  <si>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</si>
  <si>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</si>
  <si>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</si>
  <si>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</si>
  <si>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</si>
  <si>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</si>
  <si>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</si>
  <si>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</si>
  <si>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</si>
  <si>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</si>
  <si>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</si>
  <si>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</si>
  <si>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</si>
  <si>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</si>
  <si>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</si>
  <si>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</si>
  <si>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</si>
  <si>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</si>
  <si>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</si>
  <si>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</si>
  <si>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</si>
  <si>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</si>
  <si>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</si>
  <si>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</si>
  <si>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</si>
  <si>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</si>
  <si>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</si>
  <si>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</si>
  <si>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</si>
  <si>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</si>
  <si>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</si>
  <si>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</si>
  <si>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</si>
  <si>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</si>
  <si>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</si>
  <si>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</si>
  <si>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</si>
  <si>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</si>
  <si>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</si>
  <si>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</si>
  <si>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</si>
  <si>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</si>
  <si>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</si>
  <si>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</si>
  <si>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</si>
  <si>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</si>
  <si>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</si>
  <si>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</si>
  <si>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</si>
  <si>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</si>
  <si>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</si>
  <si>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</si>
  <si>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</si>
  <si>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</si>
  <si>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</si>
  <si>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</si>
  <si>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</si>
  <si>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</si>
  <si>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</si>
  <si>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</si>
  <si>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</si>
  <si>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</si>
  <si>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</si>
  <si>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</si>
  <si>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</si>
  <si>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</si>
  <si>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</si>
  <si>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</si>
  <si>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</si>
  <si>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</si>
  <si>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</si>
  <si>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</si>
  <si>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</si>
  <si>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</si>
  <si>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</si>
  <si>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</si>
  <si>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</si>
  <si>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</si>
  <si>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</si>
  <si>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</si>
  <si>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</si>
  <si>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</si>
  <si>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</si>
  <si>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</si>
  <si>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</si>
  <si>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</si>
  <si>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</si>
  <si>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</si>
  <si>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</si>
  <si>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</si>
  <si>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</si>
  <si>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</si>
  <si>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</si>
  <si>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</si>
  <si>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</si>
  <si>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</si>
  <si>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</si>
  <si>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</si>
  <si>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</si>
  <si>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</si>
  <si>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</si>
  <si>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</si>
  <si>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</si>
  <si>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</si>
  <si>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</si>
  <si>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</si>
  <si>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</si>
  <si>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</si>
  <si>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</si>
  <si>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</si>
  <si>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</si>
  <si>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</si>
  <si>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</si>
  <si>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</si>
  <si>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</si>
  <si>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</si>
  <si>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</si>
  <si>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</si>
  <si>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</si>
  <si>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</si>
  <si>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</si>
  <si>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</si>
  <si>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</si>
  <si>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</si>
  <si>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</si>
  <si>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</si>
  <si>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</si>
  <si>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</si>
  <si>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</si>
  <si>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</si>
  <si>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</si>
  <si>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</si>
  <si>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</si>
  <si>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</si>
  <si>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</si>
  <si>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</si>
  <si>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</si>
  <si>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</si>
  <si>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</si>
  <si>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</si>
  <si>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</si>
  <si>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</si>
  <si>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</si>
  <si>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</si>
  <si>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</si>
  <si>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</si>
  <si>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</si>
  <si>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</si>
  <si>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</si>
  <si>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</si>
  <si>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</si>
  <si>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</si>
  <si>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</si>
  <si>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</si>
  <si>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</si>
  <si>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</si>
  <si>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</si>
  <si>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</si>
  <si>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</si>
  <si>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</si>
  <si>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</si>
  <si>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</si>
  <si>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</si>
  <si>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</si>
  <si>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</si>
  <si>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</si>
  <si>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</si>
  <si>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</si>
  <si>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</si>
  <si>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</si>
  <si>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</si>
  <si>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</si>
  <si>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</si>
  <si>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</si>
  <si>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</si>
  <si>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</si>
  <si>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</si>
  <si>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</si>
  <si>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</si>
  <si>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</si>
  <si>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</si>
  <si>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</si>
  <si>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</si>
  <si>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</si>
  <si>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</si>
  <si>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</si>
  <si>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</si>
  <si>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</si>
  <si>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</si>
  <si>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</si>
  <si>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</si>
  <si>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</si>
  <si>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</si>
  <si>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</si>
  <si>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</si>
  <si>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</si>
  <si>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</si>
  <si>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</si>
  <si>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</si>
  <si>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</si>
  <si>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</si>
  <si>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</si>
  <si>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</si>
  <si>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</si>
  <si>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</si>
  <si>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</si>
  <si>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</si>
  <si>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</si>
  <si>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</si>
  <si>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</si>
  <si>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</si>
  <si>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</si>
  <si>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</si>
  <si>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</si>
  <si>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</si>
  <si>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</si>
  <si>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</si>
  <si>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</si>
  <si>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</si>
  <si>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</si>
  <si>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</si>
  <si>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</si>
  <si>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</si>
  <si>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</si>
  <si>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</si>
  <si>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</si>
  <si>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</si>
  <si>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</si>
  <si>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</si>
  <si>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</si>
  <si>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</si>
  <si>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</si>
  <si>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</si>
  <si>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</si>
  <si>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</si>
  <si>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</si>
  <si>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</si>
  <si>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</si>
  <si>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</si>
  <si>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</si>
  <si>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</si>
  <si>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</si>
  <si>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</si>
  <si>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</si>
  <si>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</si>
  <si>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</si>
  <si>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</si>
  <si>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</si>
  <si>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</si>
  <si>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</si>
  <si>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</si>
  <si>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</si>
  <si>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</si>
  <si>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</si>
  <si>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</si>
  <si>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</si>
  <si>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</si>
  <si>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</si>
  <si>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</si>
  <si>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</si>
  <si>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</si>
  <si>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</si>
  <si>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</si>
  <si>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</si>
  <si>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</si>
  <si>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</si>
  <si>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</si>
  <si>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</si>
  <si>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</si>
  <si>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</si>
  <si>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</si>
  <si>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</si>
  <si>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</si>
  <si>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</si>
  <si>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</si>
  <si>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</si>
  <si>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</si>
  <si>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</si>
  <si>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</si>
  <si>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</si>
  <si>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</si>
  <si>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</si>
  <si>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</si>
  <si>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</si>
  <si>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</si>
  <si>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</si>
  <si>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</si>
  <si>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</si>
  <si>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</si>
  <si>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</si>
  <si>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</si>
  <si>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</si>
  <si>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</si>
  <si>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</si>
  <si>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</si>
  <si>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</si>
  <si>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</si>
  <si>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</si>
  <si>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</si>
  <si>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</si>
  <si>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</si>
  <si>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</si>
  <si>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</si>
  <si>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</si>
  <si>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</si>
  <si>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</si>
  <si>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</si>
  <si>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</si>
  <si>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</si>
  <si>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</si>
  <si>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</si>
  <si>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</si>
  <si>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</si>
  <si>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</si>
  <si>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</si>
  <si>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</si>
  <si>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</si>
  <si>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</si>
  <si>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</si>
  <si>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</si>
  <si>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</si>
  <si>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</si>
  <si>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</si>
  <si>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</si>
  <si>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</si>
  <si>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</si>
  <si>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</si>
  <si>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</si>
  <si>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</si>
  <si>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</si>
  <si>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</si>
  <si>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</si>
  <si>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</si>
  <si>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</si>
  <si>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</si>
  <si>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</si>
  <si>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</si>
  <si>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</si>
  <si>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</si>
  <si>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</si>
  <si>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</si>
  <si>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</si>
  <si>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</si>
  <si>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</si>
  <si>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</si>
  <si>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</si>
  <si>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</si>
  <si>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</si>
  <si>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</si>
  <si>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</si>
  <si>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</si>
  <si>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</si>
  <si>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</si>
  <si>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</si>
  <si>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</si>
  <si>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</si>
  <si>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</si>
  <si>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</si>
  <si>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</si>
  <si>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</si>
  <si>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</si>
  <si>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</si>
  <si>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</si>
  <si>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</si>
  <si>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</si>
  <si>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</si>
  <si>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</si>
  <si>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</si>
  <si>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</si>
  <si>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</si>
  <si>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</si>
  <si>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</si>
  <si>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</si>
  <si>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</si>
  <si>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</si>
  <si>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</si>
  <si>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</si>
  <si>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</si>
  <si>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</si>
  <si>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</si>
  <si>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</si>
  <si>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</si>
  <si>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</si>
  <si>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</si>
  <si>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</si>
  <si>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</si>
  <si>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</si>
  <si>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</si>
  <si>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</si>
  <si>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</si>
  <si>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</si>
  <si>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</si>
  <si>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</si>
  <si>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</si>
  <si>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</si>
  <si>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</si>
  <si>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</si>
  <si>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</si>
  <si>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</si>
  <si>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</si>
  <si>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</si>
  <si>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</si>
  <si>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</si>
  <si>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</si>
  <si>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</si>
  <si>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</si>
  <si>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</si>
  <si>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</si>
  <si>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</si>
  <si>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</si>
  <si>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</si>
  <si>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</si>
  <si>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</si>
  <si>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</si>
  <si>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</si>
  <si>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</si>
  <si>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</si>
  <si>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</si>
  <si>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</si>
  <si>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</si>
  <si>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</si>
  <si>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</si>
  <si>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</si>
  <si>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</si>
  <si>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</si>
  <si>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</si>
  <si>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</si>
  <si>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</si>
  <si>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</si>
  <si>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</si>
  <si>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</si>
  <si>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</si>
  <si>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</si>
  <si>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</si>
  <si>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</si>
  <si>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</si>
  <si>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</si>
  <si>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</si>
  <si>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</si>
  <si>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</si>
  <si>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</si>
  <si>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</si>
  <si>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</si>
  <si>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</si>
  <si>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</si>
  <si>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</si>
  <si>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</si>
  <si>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</si>
  <si>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</si>
  <si>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</si>
  <si>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</si>
  <si>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</si>
  <si>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</si>
  <si>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</si>
  <si>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</si>
  <si>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</si>
  <si>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</si>
  <si>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</si>
  <si>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</si>
  <si>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</si>
  <si>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</si>
  <si>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</si>
  <si>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</si>
  <si>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</si>
  <si>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</si>
  <si>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</si>
  <si>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</si>
  <si>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</si>
  <si>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</si>
  <si>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</si>
  <si>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</si>
  <si>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</si>
  <si>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</si>
  <si>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</si>
  <si>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</si>
  <si>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</si>
  <si>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</si>
  <si>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</si>
  <si>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</si>
  <si>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</si>
  <si>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</si>
  <si>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</si>
  <si>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</si>
  <si>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</si>
  <si>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</si>
  <si>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</si>
  <si>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</si>
  <si>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</si>
  <si>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</si>
  <si>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</si>
  <si>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</si>
  <si>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</si>
  <si>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</si>
  <si>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</si>
  <si>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</si>
  <si>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</si>
  <si>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</si>
  <si>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</si>
  <si>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</si>
  <si>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</si>
  <si>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</si>
  <si>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</si>
  <si>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</si>
  <si>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</si>
  <si>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</si>
  <si>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</si>
  <si>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</si>
  <si>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</si>
  <si>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</si>
  <si>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</si>
  <si>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</si>
  <si>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</si>
  <si>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</si>
  <si>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</si>
  <si>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</si>
  <si>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</si>
  <si>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</si>
  <si>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</si>
  <si>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</si>
  <si>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</si>
  <si>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</si>
  <si>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</si>
  <si>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</si>
  <si>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</si>
  <si>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</si>
  <si>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</si>
  <si>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</si>
  <si>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</si>
  <si>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</si>
  <si>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</si>
  <si>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</si>
  <si>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</si>
  <si>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</si>
  <si>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</si>
  <si>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</si>
  <si>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</si>
  <si>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</si>
  <si>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</si>
  <si>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</si>
  <si>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</si>
  <si>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</si>
  <si>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</si>
  <si>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</si>
  <si>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</si>
  <si>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</si>
  <si>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</si>
  <si>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</si>
  <si>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</si>
  <si>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</si>
  <si>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</si>
  <si>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</si>
  <si>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</si>
  <si>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</si>
  <si>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</si>
  <si>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</si>
  <si>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</si>
  <si>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</si>
  <si>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</si>
  <si>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</si>
  <si>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</si>
  <si>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</si>
  <si>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</si>
  <si>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</si>
  <si>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</si>
  <si>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</si>
  <si>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</si>
  <si>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</si>
  <si>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</si>
  <si>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</si>
  <si>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</si>
  <si>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</si>
  <si>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</si>
  <si>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</si>
  <si>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</si>
  <si>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</si>
  <si>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</si>
  <si>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</si>
  <si>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</si>
  <si>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</si>
  <si>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</si>
  <si>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</si>
  <si>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</si>
  <si>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</si>
  <si>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</si>
  <si>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</si>
  <si>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</si>
  <si>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</si>
  <si>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</si>
  <si>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</si>
  <si>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</si>
  <si>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</si>
  <si>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</si>
  <si>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</si>
  <si>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</si>
  <si>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</si>
  <si>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</si>
  <si>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</si>
  <si>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</si>
  <si>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</si>
  <si>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</si>
  <si>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</si>
  <si>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</si>
  <si>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</si>
  <si>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</si>
  <si>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</si>
  <si>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</si>
  <si>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</si>
  <si>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</si>
  <si>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</si>
  <si>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</si>
  <si>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</si>
  <si>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</si>
  <si>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</si>
  <si>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</si>
  <si>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</si>
  <si>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</si>
  <si>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</si>
  <si>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</si>
  <si>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</si>
  <si>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</si>
  <si>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</si>
  <si>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</si>
  <si>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</si>
  <si>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</si>
  <si>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</si>
  <si>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</si>
  <si>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</si>
  <si>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</si>
  <si>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</si>
  <si>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</si>
  <si>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</si>
  <si>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</si>
  <si>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</si>
  <si>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</si>
  <si>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</si>
  <si>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</si>
  <si>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</si>
  <si>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</si>
  <si>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</si>
  <si>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</si>
  <si>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</si>
  <si>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</si>
  <si>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</si>
  <si>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</si>
  <si>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</si>
  <si>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</si>
  <si>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</si>
  <si>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</si>
  <si>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</si>
  <si>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</si>
  <si>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</si>
  <si>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</si>
  <si>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</si>
  <si>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</si>
  <si>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</si>
  <si>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</si>
  <si>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</si>
  <si>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</si>
  <si>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</si>
  <si>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</si>
  <si>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</si>
  <si>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</si>
  <si>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</si>
  <si>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</si>
  <si>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</si>
  <si>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</si>
  <si>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</si>
  <si>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</si>
  <si>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</si>
  <si>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</si>
  <si>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</si>
  <si>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</si>
  <si>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</si>
  <si>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</si>
  <si>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</si>
  <si>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</si>
  <si>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</si>
  <si>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</si>
  <si>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</si>
  <si>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</si>
  <si>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</si>
  <si>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</si>
  <si>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</si>
  <si>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</si>
  <si>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</si>
  <si>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</si>
  <si>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</si>
  <si>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</si>
  <si>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</si>
  <si>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</si>
  <si>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</si>
  <si>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</si>
  <si>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</si>
  <si>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</si>
  <si>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</si>
  <si>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</si>
  <si>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</si>
  <si>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</si>
  <si>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</si>
  <si>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</si>
  <si>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</si>
  <si>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</si>
  <si>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</si>
  <si>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</si>
  <si>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</si>
  <si>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</si>
  <si>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</si>
  <si>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</si>
  <si>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</si>
  <si>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</si>
  <si>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</si>
  <si>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</si>
  <si>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</si>
  <si>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</si>
  <si>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</si>
  <si>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</si>
  <si>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</si>
  <si>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</si>
  <si>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</si>
  <si>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</si>
  <si>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</si>
  <si>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</si>
  <si>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</si>
  <si>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</si>
  <si>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</si>
  <si>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</si>
  <si>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</si>
  <si>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</si>
  <si>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</si>
  <si>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</si>
  <si>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</si>
  <si>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</si>
  <si>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</si>
  <si>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</si>
  <si>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</si>
  <si>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</si>
  <si>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</si>
  <si>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</si>
  <si>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</si>
  <si>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</si>
  <si>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</si>
  <si>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</si>
  <si>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</si>
  <si>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</si>
  <si>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</si>
  <si>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</si>
  <si>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</si>
  <si>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</si>
  <si>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</si>
  <si>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</si>
  <si>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</si>
  <si>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</si>
  <si>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</si>
  <si>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</si>
  <si>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</si>
  <si>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</si>
  <si>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</si>
  <si>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</si>
  <si>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</si>
  <si>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</si>
  <si>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</si>
  <si>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</si>
  <si>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</si>
  <si>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</si>
  <si>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</si>
  <si>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</si>
  <si>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</si>
  <si>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</si>
  <si>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</si>
  <si>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</si>
  <si>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</si>
  <si>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</si>
  <si>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</si>
  <si>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</si>
  <si>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</si>
  <si>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</si>
  <si>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</si>
  <si>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</si>
  <si>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</si>
  <si>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</si>
  <si>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</si>
  <si>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</si>
  <si>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</si>
  <si>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</si>
  <si>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</si>
  <si>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</si>
  <si>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</si>
  <si>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</si>
  <si>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</si>
  <si>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</si>
  <si>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</si>
  <si>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</si>
  <si>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</si>
  <si>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</si>
  <si>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</si>
  <si>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</si>
  <si>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</si>
  <si>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</si>
  <si>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</si>
  <si>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</si>
  <si>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</si>
  <si>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</si>
  <si>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</si>
  <si>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</si>
  <si>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</si>
  <si>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</si>
  <si>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</si>
  <si>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</si>
  <si>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</si>
  <si>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</si>
  <si>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</si>
  <si>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</si>
  <si>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</si>
  <si>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</si>
  <si>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</si>
  <si>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</si>
  <si>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</si>
  <si>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</si>
  <si>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</si>
  <si>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</si>
  <si>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</si>
  <si>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</si>
  <si>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</si>
  <si>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</si>
  <si>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</si>
  <si>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</si>
  <si>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</si>
  <si>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</si>
  <si>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</si>
  <si>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</si>
  <si>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</si>
  <si>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</si>
  <si>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</si>
  <si>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</si>
  <si>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</si>
  <si>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</si>
  <si>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</si>
  <si>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</si>
  <si>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</si>
  <si>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</si>
  <si>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</si>
  <si>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</si>
  <si>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</si>
  <si>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</si>
  <si>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</si>
  <si>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</si>
  <si>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</si>
  <si>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</si>
  <si>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</si>
  <si>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</si>
  <si>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</si>
  <si>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</si>
  <si>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</si>
  <si>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</si>
  <si>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</si>
  <si>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</si>
  <si>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</si>
  <si>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</si>
  <si>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</si>
  <si>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</si>
  <si>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</si>
  <si>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</si>
  <si>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</si>
  <si>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</si>
  <si>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</si>
  <si>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</si>
  <si>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</si>
  <si>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</si>
  <si>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</si>
  <si>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</si>
  <si>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</si>
  <si>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</si>
  <si>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</si>
  <si>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</si>
  <si>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</si>
  <si>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</si>
  <si>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</si>
  <si>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</si>
  <si>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</si>
  <si>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</si>
  <si>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</si>
  <si>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</si>
  <si>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</si>
  <si>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</si>
  <si>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</si>
  <si>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</si>
  <si>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</si>
  <si>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</si>
  <si>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</si>
  <si>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</si>
  <si>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</si>
  <si>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</si>
  <si>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</si>
  <si>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</si>
  <si>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</si>
  <si>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</si>
  <si>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</si>
  <si>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</si>
  <si>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</si>
  <si>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</si>
  <si>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</si>
  <si>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</si>
  <si>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</si>
  <si>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</si>
  <si>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</si>
  <si>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</si>
  <si>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</si>
  <si>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</si>
  <si>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</si>
  <si>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</si>
  <si>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</si>
  <si>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</si>
  <si>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</si>
  <si>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</si>
  <si>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</si>
  <si>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</si>
  <si>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</si>
  <si>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</si>
  <si>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</si>
  <si>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</si>
  <si>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</si>
  <si>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</si>
  <si>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</si>
  <si>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</si>
  <si>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</si>
  <si>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</si>
  <si>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</si>
  <si>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</si>
  <si>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</si>
  <si>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</si>
  <si>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</si>
  <si>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</si>
  <si>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</si>
  <si>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</si>
  <si>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</si>
  <si>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</si>
  <si>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</si>
  <si>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</si>
  <si>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</si>
  <si>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</si>
  <si>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</si>
  <si>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</si>
  <si>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</si>
  <si>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</si>
  <si>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</si>
  <si>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</si>
  <si>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</si>
  <si>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</si>
  <si>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</si>
  <si>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</si>
  <si>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</si>
  <si>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</si>
  <si>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</si>
  <si>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</si>
  <si>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</si>
  <si>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</si>
  <si>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</si>
  <si>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</si>
  <si>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</si>
  <si>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</si>
  <si>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</si>
  <si>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</si>
  <si>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</si>
  <si>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</si>
  <si>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</si>
  <si>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</si>
  <si>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</si>
  <si>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</si>
  <si>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</si>
  <si>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</si>
  <si>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</si>
  <si>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</si>
  <si>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</si>
  <si>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</si>
  <si>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</si>
  <si>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</si>
  <si>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</si>
  <si>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</si>
  <si>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</si>
  <si>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</si>
  <si>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</si>
  <si>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</si>
  <si>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</si>
  <si>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</si>
  <si>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</si>
  <si>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</si>
  <si>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</si>
  <si>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</si>
  <si>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</si>
  <si>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</si>
  <si>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</si>
  <si>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</si>
  <si>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</si>
  <si>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</si>
  <si>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</si>
  <si>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</si>
  <si>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</si>
  <si>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</si>
  <si>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</si>
  <si>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</si>
  <si>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</si>
  <si>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</si>
  <si>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</si>
  <si>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</si>
  <si>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</si>
  <si>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</si>
  <si>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</si>
  <si>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</si>
  <si>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</si>
  <si>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</si>
  <si>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</si>
  <si>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</si>
  <si>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</si>
  <si>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</si>
  <si>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</si>
  <si>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</si>
  <si>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</si>
  <si>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</si>
  <si>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</si>
  <si>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</si>
  <si>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</si>
  <si>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</si>
  <si>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</si>
  <si>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</si>
  <si>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</si>
  <si>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</si>
  <si>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</si>
  <si>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</si>
  <si>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</si>
  <si>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</si>
  <si>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</si>
  <si>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</si>
  <si>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</si>
  <si>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</si>
  <si>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</si>
  <si>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</si>
  <si>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</si>
  <si>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</si>
  <si>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</si>
  <si>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</si>
  <si>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</si>
  <si>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</si>
  <si>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</si>
  <si>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</si>
  <si>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</si>
  <si>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</si>
  <si>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</si>
  <si>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</si>
  <si>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</si>
  <si>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</si>
  <si>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</si>
  <si>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</si>
  <si>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</si>
  <si>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</si>
  <si>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</si>
  <si>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</si>
  <si>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</si>
  <si>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</si>
  <si>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</si>
  <si>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</si>
  <si>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</si>
  <si>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</si>
  <si>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</si>
  <si>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</si>
  <si>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</si>
  <si>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</si>
  <si>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</si>
  <si>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</si>
  <si>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</si>
  <si>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</si>
  <si>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</si>
  <si>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</si>
  <si>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</si>
  <si>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</si>
  <si>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</si>
  <si>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</si>
  <si>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</si>
  <si>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</si>
  <si>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</si>
  <si>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</si>
  <si>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</si>
  <si>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</si>
  <si>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</si>
  <si>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</si>
  <si>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</si>
  <si>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</si>
  <si>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</si>
  <si>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</si>
  <si>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</si>
  <si>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</si>
  <si>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</si>
  <si>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</si>
  <si>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</si>
  <si>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</si>
  <si>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</si>
  <si>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</si>
  <si>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</si>
  <si>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</si>
  <si>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</si>
  <si>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</si>
  <si>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</si>
  <si>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</si>
  <si>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</si>
  <si>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</si>
  <si>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</si>
  <si>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</si>
  <si>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</si>
  <si>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</si>
  <si>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</si>
  <si>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</si>
  <si>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</si>
  <si>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</si>
  <si>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</si>
  <si>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</si>
  <si>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</si>
  <si>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</si>
  <si>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</si>
  <si>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</si>
  <si>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</si>
  <si>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</si>
  <si>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</si>
  <si>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</si>
  <si>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</si>
  <si>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</si>
  <si>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</si>
  <si>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</si>
  <si>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</si>
  <si>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</si>
  <si>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</si>
  <si>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</si>
  <si>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</si>
  <si>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</si>
  <si>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</si>
  <si>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</si>
  <si>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</si>
  <si>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</si>
  <si>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</si>
  <si>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</si>
  <si>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</si>
  <si>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</si>
  <si>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</si>
  <si>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</si>
  <si>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</si>
  <si>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</si>
  <si>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</si>
  <si>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</si>
  <si>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</si>
  <si>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</si>
  <si>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</si>
  <si>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</si>
  <si>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</si>
  <si>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</si>
  <si>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</si>
  <si>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</si>
  <si>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</si>
  <si>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</si>
  <si>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</si>
  <si>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</si>
  <si>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</si>
  <si>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</si>
  <si>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</si>
  <si>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</si>
  <si>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</si>
  <si>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</si>
  <si>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</si>
  <si>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</si>
  <si>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</si>
  <si>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</si>
  <si>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</si>
  <si>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</si>
  <si>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</si>
  <si>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</si>
  <si>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</si>
  <si>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</si>
  <si>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</si>
  <si>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</si>
  <si>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</si>
  <si>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</si>
  <si>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</si>
  <si>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</si>
  <si>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</si>
  <si>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</si>
  <si>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</si>
  <si>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</si>
  <si>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</si>
  <si>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</si>
  <si>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</si>
  <si>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</si>
  <si>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</si>
  <si>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</si>
  <si>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</si>
  <si>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</si>
  <si>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</si>
  <si>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</si>
  <si>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</si>
  <si>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</si>
  <si>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</si>
  <si>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</si>
  <si>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</si>
  <si>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</si>
  <si>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</si>
  <si>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</si>
  <si>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</si>
  <si>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</si>
  <si>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</si>
  <si>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</si>
  <si>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</si>
  <si>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</si>
  <si>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</si>
  <si>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</si>
  <si>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</si>
  <si>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</si>
  <si>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</si>
  <si>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</si>
  <si>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</si>
  <si>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</si>
  <si>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</si>
  <si>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</si>
  <si>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</si>
  <si>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</si>
  <si>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</si>
  <si>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</si>
  <si>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</si>
  <si>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</si>
  <si>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</si>
  <si>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</si>
  <si>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</si>
  <si>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</si>
  <si>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</si>
  <si>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</si>
  <si>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</si>
  <si>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</si>
  <si>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</si>
  <si>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</si>
  <si>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</si>
  <si>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</si>
  <si>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</si>
  <si>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</si>
  <si>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</si>
  <si>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</si>
  <si>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</si>
  <si>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</si>
  <si>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</si>
  <si>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</si>
  <si>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</si>
  <si>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</si>
  <si>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</si>
  <si>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</si>
  <si>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</si>
  <si>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</si>
  <si>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</si>
  <si>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</si>
  <si>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</si>
  <si>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</si>
  <si>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</si>
  <si>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</si>
  <si>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</si>
  <si>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</si>
  <si>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</si>
  <si>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</si>
  <si>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</si>
  <si>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</si>
  <si>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</si>
  <si>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</si>
  <si>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</si>
  <si>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</si>
  <si>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</si>
  <si>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</si>
  <si>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</si>
  <si>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</si>
  <si>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</si>
  <si>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</si>
  <si>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</si>
  <si>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</si>
  <si>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</si>
  <si>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</si>
  <si>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</si>
  <si>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</si>
  <si>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</si>
  <si>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</si>
  <si>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</si>
  <si>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</si>
  <si>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</si>
  <si>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</si>
  <si>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</si>
  <si>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</si>
  <si>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</si>
  <si>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</si>
  <si>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</si>
  <si>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</si>
  <si>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</si>
  <si>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</si>
  <si>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</si>
  <si>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</si>
  <si>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</si>
  <si>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</si>
  <si>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</si>
  <si>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</si>
  <si>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</si>
  <si>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</si>
  <si>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</si>
  <si>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</si>
  <si>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</si>
  <si>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</si>
  <si>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</si>
  <si>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</si>
  <si>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</si>
  <si>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</si>
  <si>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</si>
  <si>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</si>
  <si>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</si>
  <si>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</si>
  <si>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</si>
  <si>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</si>
  <si>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</si>
  <si>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</si>
  <si>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</si>
  <si>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</si>
  <si>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</si>
  <si>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</si>
  <si>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</si>
  <si>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</si>
  <si>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</si>
  <si>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</si>
  <si>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</si>
  <si>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</si>
  <si>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</si>
  <si>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</si>
  <si>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</si>
  <si>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</si>
  <si>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</si>
  <si>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</si>
  <si>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</si>
  <si>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</si>
  <si>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</si>
  <si>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</si>
  <si>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</si>
  <si>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</si>
  <si>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</si>
  <si>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</si>
  <si>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</si>
  <si>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</si>
  <si>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</si>
  <si>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</si>
  <si>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</si>
  <si>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</si>
  <si>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</si>
  <si>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</si>
  <si>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</si>
  <si>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</si>
  <si>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</si>
  <si>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</si>
  <si>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</si>
  <si>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</si>
  <si>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</si>
  <si>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</si>
  <si>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</si>
  <si>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</si>
  <si>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</si>
  <si>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</si>
  <si>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</si>
  <si>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</si>
  <si>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</si>
  <si>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</si>
  <si>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</si>
  <si>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</si>
  <si>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</si>
  <si>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</si>
  <si>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</si>
  <si>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</si>
  <si>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</si>
  <si>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</si>
  <si>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</si>
  <si>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</si>
  <si>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</si>
  <si>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</si>
  <si>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</si>
  <si>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</si>
  <si>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</si>
  <si>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</si>
  <si>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</si>
  <si>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</si>
  <si>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</si>
  <si>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</si>
  <si>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</si>
  <si>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</si>
  <si>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</si>
  <si>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</si>
  <si>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</si>
  <si>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</si>
  <si>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</si>
  <si>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</si>
  <si>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</si>
  <si>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</si>
  <si>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</si>
  <si>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</si>
  <si>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</si>
  <si>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</si>
  <si>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</si>
  <si>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</si>
  <si>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</si>
  <si>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</si>
  <si>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</si>
  <si>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</si>
  <si>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</si>
  <si>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</si>
  <si>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</si>
  <si>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</si>
  <si>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</si>
  <si>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</si>
  <si>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</si>
  <si>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</si>
  <si>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</si>
  <si>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</si>
  <si>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</si>
  <si>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</si>
  <si>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</si>
  <si>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</si>
  <si>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</si>
  <si>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</si>
  <si>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</si>
  <si>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</si>
  <si>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</si>
  <si>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</si>
  <si>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</si>
  <si>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</si>
  <si>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</si>
  <si>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</si>
  <si>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</si>
  <si>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</si>
  <si>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</si>
  <si>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</si>
  <si>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</si>
  <si>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</si>
  <si>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</si>
  <si>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</si>
  <si>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</si>
  <si>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</si>
  <si>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</si>
  <si>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</si>
  <si>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</si>
  <si>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</si>
  <si>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</si>
  <si>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</si>
  <si>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</si>
  <si>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</si>
  <si>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</si>
  <si>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</si>
  <si>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</si>
  <si>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</si>
  <si>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</si>
  <si>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</si>
  <si>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</si>
  <si>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</si>
  <si>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</si>
  <si>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</si>
  <si>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</si>
  <si>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</si>
  <si>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</si>
  <si>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</si>
  <si>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</si>
  <si>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</si>
  <si>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</si>
  <si>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</si>
  <si>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</si>
  <si>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</si>
  <si>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</si>
  <si>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</si>
  <si>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</si>
  <si>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</si>
  <si>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</si>
  <si>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</si>
  <si>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</si>
  <si>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</si>
  <si>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</si>
  <si>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</si>
  <si>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</si>
  <si>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</si>
  <si>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</si>
  <si>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</si>
  <si>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</si>
  <si>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</si>
  <si>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</si>
  <si>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</si>
  <si>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</si>
  <si>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</si>
  <si>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</si>
  <si>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</si>
  <si>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</si>
  <si>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</si>
  <si>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</si>
  <si>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</si>
  <si>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</si>
  <si>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</si>
  <si>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</si>
  <si>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</si>
  <si>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</si>
  <si>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</si>
  <si>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</si>
  <si>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</si>
  <si>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</si>
  <si>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</si>
  <si>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</si>
  <si>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</si>
  <si>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</si>
  <si>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</si>
  <si>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</si>
  <si>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</si>
  <si>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</si>
  <si>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</si>
  <si>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</si>
  <si>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</si>
  <si>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</si>
  <si>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</si>
  <si>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</si>
  <si>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</si>
  <si>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</si>
  <si>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</si>
  <si>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</si>
  <si>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</si>
  <si>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</si>
  <si>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</si>
  <si>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</si>
  <si>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</si>
  <si>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</si>
  <si>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</si>
  <si>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</si>
  <si>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</si>
  <si>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</si>
  <si>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</si>
  <si>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</si>
  <si>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</si>
  <si>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</si>
  <si>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</si>
  <si>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</si>
  <si>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</si>
  <si>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</si>
  <si>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</si>
  <si>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</si>
  <si>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</si>
  <si>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</si>
  <si>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</si>
  <si>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</si>
  <si>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</si>
  <si>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</si>
  <si>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</si>
  <si>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</si>
  <si>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</si>
  <si>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</si>
  <si>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</si>
  <si>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</si>
  <si>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</si>
  <si>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</si>
  <si>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</si>
  <si>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</si>
  <si>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</si>
  <si>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</si>
  <si>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</si>
  <si>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</si>
  <si>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</si>
  <si>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</si>
  <si>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</si>
  <si>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</si>
  <si>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</si>
  <si>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</si>
  <si>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</si>
  <si>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</si>
  <si>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</si>
  <si>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</si>
  <si>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</si>
  <si>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</si>
  <si>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</si>
  <si>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</si>
  <si>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</si>
  <si>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</si>
  <si>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</si>
  <si>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</si>
  <si>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</si>
  <si>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</si>
  <si>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</si>
  <si>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</si>
  <si>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</si>
  <si>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</si>
  <si>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</si>
  <si>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</si>
  <si>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</si>
  <si>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</si>
  <si>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</si>
  <si>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</si>
  <si>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</si>
  <si>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</si>
  <si>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</si>
  <si>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</si>
  <si>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</si>
  <si>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</si>
  <si>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</si>
  <si>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</si>
  <si>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</si>
  <si>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</si>
  <si>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</si>
  <si>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</si>
  <si>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</si>
  <si>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</si>
  <si>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</si>
  <si>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</si>
  <si>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</si>
  <si>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</si>
  <si>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</si>
  <si>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</si>
  <si>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</si>
  <si>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</si>
  <si>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</si>
  <si>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</si>
  <si>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</si>
  <si>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</si>
  <si>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</si>
  <si>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</si>
  <si>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</si>
  <si>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</si>
  <si>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</si>
  <si>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</si>
  <si>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</si>
  <si>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</si>
  <si>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</si>
  <si>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</si>
  <si>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</si>
  <si>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</si>
  <si>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</si>
  <si>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</si>
  <si>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</si>
  <si>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</si>
  <si>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</si>
  <si>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</si>
  <si>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</si>
  <si>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</si>
  <si>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</si>
  <si>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</si>
  <si>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</si>
  <si>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</si>
  <si>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</si>
  <si>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</si>
  <si>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</si>
  <si>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</si>
  <si>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</si>
  <si>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</si>
  <si>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</si>
  <si>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</si>
  <si>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</si>
  <si>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</si>
  <si>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</si>
  <si>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</si>
  <si>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</si>
  <si>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</si>
  <si>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</si>
  <si>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</si>
  <si>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</si>
  <si>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</si>
  <si>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</si>
  <si>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</si>
  <si>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</si>
  <si>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</si>
  <si>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</si>
  <si>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</si>
  <si>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</si>
  <si>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</si>
  <si>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</si>
  <si>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</si>
  <si>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</si>
  <si>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</si>
  <si>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</si>
  <si>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</si>
  <si>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</si>
  <si>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</si>
  <si>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</si>
  <si>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</si>
  <si>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</si>
  <si>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</si>
  <si>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</si>
  <si>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</si>
  <si>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</si>
  <si>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</si>
  <si>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</si>
  <si>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</si>
  <si>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</si>
  <si>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</si>
  <si>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</si>
  <si>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</si>
  <si>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</si>
  <si>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</si>
  <si>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</si>
  <si>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</si>
  <si>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</si>
  <si>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</si>
  <si>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</si>
  <si>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</si>
  <si>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</si>
  <si>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</si>
  <si>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</si>
  <si>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</si>
  <si>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</si>
  <si>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</si>
  <si>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</si>
  <si>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</si>
  <si>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</si>
  <si>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</si>
  <si>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</si>
  <si>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</si>
  <si>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</si>
  <si>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</si>
  <si>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</si>
  <si>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</si>
  <si>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</si>
  <si>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</si>
  <si>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</si>
  <si>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</si>
  <si>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</si>
  <si>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</si>
  <si>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</si>
  <si>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</si>
  <si>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</si>
  <si>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</si>
  <si>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</si>
  <si>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</si>
  <si>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</si>
  <si>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</si>
  <si>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</si>
  <si>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</si>
  <si>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</si>
  <si>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</si>
  <si>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</si>
  <si>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</si>
  <si>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</si>
  <si>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</si>
  <si>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</si>
  <si>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</si>
  <si>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</si>
  <si>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</si>
  <si>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</si>
  <si>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</si>
  <si>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</si>
  <si>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</si>
  <si>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</si>
  <si>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</si>
  <si>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</si>
  <si>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</si>
  <si>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</si>
  <si>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</si>
  <si>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</si>
  <si>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</si>
  <si>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</si>
  <si>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</si>
  <si>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</si>
  <si>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</si>
  <si>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</si>
  <si>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</si>
  <si>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</si>
  <si>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</si>
  <si>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</si>
  <si>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</si>
  <si>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</si>
  <si>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</si>
  <si>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</si>
  <si>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</si>
  <si>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</si>
  <si>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</si>
  <si>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</si>
  <si>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</si>
  <si>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</si>
  <si>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</si>
  <si>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</si>
  <si>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</si>
  <si>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</si>
  <si>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</si>
  <si>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</si>
  <si>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</si>
  <si>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</si>
  <si>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</si>
  <si>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</si>
  <si>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</si>
  <si>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</si>
  <si>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</si>
  <si>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</si>
  <si>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</si>
  <si>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</si>
  <si>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</si>
  <si>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</si>
  <si>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</si>
  <si>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</si>
  <si>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</si>
  <si>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</si>
  <si>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</si>
  <si>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</si>
  <si>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</si>
  <si>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</si>
  <si>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</si>
  <si>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</si>
  <si>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</si>
  <si>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</si>
  <si>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</si>
  <si>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</si>
  <si>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</si>
  <si>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</si>
  <si>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</si>
  <si>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</si>
  <si>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</si>
  <si>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</si>
  <si>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</si>
  <si>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</si>
  <si>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</si>
  <si>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</si>
  <si>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</si>
  <si>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</si>
  <si>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</si>
  <si>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</si>
  <si>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</si>
  <si>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</si>
  <si>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</si>
  <si>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</si>
  <si>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</si>
  <si>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</si>
  <si>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</si>
  <si>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</si>
  <si>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</si>
  <si>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</si>
  <si>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</si>
  <si>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</si>
  <si>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</si>
  <si>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</si>
  <si>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</si>
  <si>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</si>
  <si>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</si>
  <si>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</si>
  <si>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</si>
  <si>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</si>
  <si>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</si>
  <si>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</si>
  <si>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</si>
  <si>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</si>
  <si>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</si>
  <si>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</si>
  <si>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</si>
  <si>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</si>
  <si>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</si>
  <si>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</si>
  <si>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</si>
  <si>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</si>
  <si>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</si>
  <si>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</si>
  <si>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</si>
  <si>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</si>
  <si>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</si>
  <si>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</si>
  <si>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</si>
  <si>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</si>
  <si>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</si>
  <si>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</si>
  <si>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</si>
  <si>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</si>
  <si>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</si>
  <si>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</si>
  <si>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</si>
  <si>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</si>
  <si>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</si>
  <si>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</si>
  <si>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</si>
  <si>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</si>
  <si>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</si>
  <si>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</si>
  <si>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</si>
  <si>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</si>
  <si>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</si>
  <si>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</si>
  <si>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</si>
  <si>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</si>
  <si>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</si>
  <si>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</si>
  <si>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</si>
  <si>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</si>
  <si>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</si>
  <si>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</si>
  <si>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</si>
  <si>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</si>
  <si>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</si>
  <si>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</si>
  <si>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</si>
  <si>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</si>
  <si>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</si>
  <si>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</si>
  <si>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</si>
  <si>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</si>
  <si>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</si>
  <si>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</si>
  <si>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</si>
  <si>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</si>
  <si>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</si>
  <si>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</si>
  <si>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</si>
  <si>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</si>
  <si>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</si>
  <si>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</si>
  <si>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</si>
  <si>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</si>
  <si>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</si>
  <si>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</si>
  <si>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</si>
  <si>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</si>
  <si>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</si>
  <si>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</si>
  <si>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</si>
  <si>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</si>
  <si>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</si>
  <si>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</si>
  <si>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</si>
  <si>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</si>
  <si>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</si>
  <si>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</si>
  <si>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</si>
  <si>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</si>
  <si>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</si>
  <si>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</si>
  <si>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</si>
  <si>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</si>
  <si>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</si>
  <si>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</si>
  <si>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</si>
  <si>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</si>
  <si>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</si>
  <si>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</si>
  <si>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</si>
  <si>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</si>
  <si>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</si>
  <si>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</si>
  <si>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</si>
  <si>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</si>
  <si>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</si>
  <si>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</si>
  <si>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</si>
  <si>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</si>
  <si>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</si>
  <si>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</si>
  <si>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</si>
  <si>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</si>
  <si>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</si>
  <si>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</si>
  <si>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</si>
  <si>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</si>
  <si>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</si>
  <si>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</si>
  <si>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</si>
  <si>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</si>
  <si>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</si>
  <si>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</si>
  <si>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</si>
  <si>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</si>
  <si>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</si>
  <si>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</si>
  <si>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</si>
  <si>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</si>
  <si>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</si>
  <si>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</si>
  <si>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</si>
  <si>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</si>
  <si>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</si>
  <si>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</si>
  <si>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</si>
  <si>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</si>
  <si>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</si>
  <si>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</si>
  <si>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</si>
  <si>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</si>
  <si>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</si>
  <si>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</si>
  <si>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</si>
  <si>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</si>
  <si>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</si>
  <si>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</si>
  <si>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</si>
  <si>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</si>
  <si>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</si>
  <si>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</si>
  <si>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</si>
  <si>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</si>
  <si>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</si>
  <si>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</si>
  <si>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</si>
  <si>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</si>
  <si>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</si>
  <si>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</si>
  <si>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</si>
  <si>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</si>
  <si>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</si>
  <si>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</si>
  <si>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</si>
  <si>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</si>
  <si>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</si>
  <si>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</si>
  <si>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</si>
  <si>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</si>
  <si>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</si>
  <si>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</si>
  <si>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</si>
  <si>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</si>
  <si>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</si>
  <si>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</si>
  <si>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</si>
  <si>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</si>
  <si>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</si>
  <si>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</si>
  <si>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</si>
  <si>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</si>
  <si>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</si>
  <si>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</si>
  <si>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</si>
  <si>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</si>
  <si>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</si>
  <si>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</si>
  <si>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</si>
  <si>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</si>
  <si>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</si>
  <si>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</si>
  <si>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</si>
  <si>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</si>
  <si>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</si>
  <si>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</si>
  <si>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</si>
  <si>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</si>
  <si>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</si>
  <si>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</si>
  <si>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</si>
  <si>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</si>
  <si>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</si>
  <si>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</si>
  <si>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</si>
  <si>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</si>
  <si>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</si>
  <si>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</si>
  <si>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</si>
  <si>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</si>
  <si>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</si>
  <si>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</si>
  <si>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</si>
  <si>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</si>
  <si>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</si>
  <si>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</si>
  <si>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</si>
  <si>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</si>
  <si>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</si>
  <si>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</si>
  <si>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</si>
  <si>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</si>
  <si>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</si>
  <si>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</si>
  <si>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</si>
  <si>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</si>
  <si>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</si>
  <si>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</si>
  <si>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</si>
  <si>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</si>
  <si>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</si>
  <si>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</si>
  <si>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</si>
  <si>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</si>
  <si>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</si>
  <si>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</si>
  <si>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</si>
  <si>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</si>
  <si>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</si>
  <si>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</si>
  <si>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</si>
  <si>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</si>
  <si>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</si>
  <si>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</si>
  <si>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</si>
  <si>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</si>
  <si>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</si>
  <si>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</si>
  <si>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</si>
  <si>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</si>
  <si>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</si>
  <si>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</si>
  <si>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</si>
  <si>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</si>
  <si>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</si>
  <si>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</si>
  <si>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</si>
  <si>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</si>
  <si>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</si>
  <si>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</si>
  <si>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</si>
  <si>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</si>
  <si>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</si>
  <si>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</si>
  <si>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</si>
  <si>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</si>
  <si>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</si>
  <si>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</si>
  <si>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</si>
  <si>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</si>
  <si>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</si>
  <si>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</si>
  <si>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</si>
  <si>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</si>
  <si>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</si>
  <si>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</si>
  <si>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</si>
  <si>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</si>
  <si>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</si>
  <si>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</si>
  <si>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</si>
  <si>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</si>
  <si>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</si>
  <si>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</si>
  <si>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</si>
  <si>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</si>
  <si>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</si>
  <si>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</si>
  <si>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</si>
  <si>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</si>
  <si>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</si>
  <si>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</si>
  <si>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</si>
  <si>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</si>
  <si>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</si>
  <si>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</si>
  <si>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</si>
  <si>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</si>
  <si>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</si>
  <si>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</si>
  <si>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</si>
  <si>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</si>
  <si>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</si>
  <si>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</si>
  <si>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</si>
  <si>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</si>
  <si>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</si>
  <si>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</si>
  <si>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</si>
  <si>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</si>
  <si>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</si>
  <si>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</si>
  <si>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</si>
  <si>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</si>
  <si>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</si>
  <si>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</si>
  <si>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</si>
  <si>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</si>
  <si>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</si>
  <si>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</si>
  <si>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</si>
  <si>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</si>
  <si>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</si>
  <si>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</si>
  <si>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</si>
  <si>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</si>
  <si>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</si>
  <si>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</si>
  <si>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</si>
  <si>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</si>
  <si>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</si>
  <si>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</si>
  <si>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</si>
  <si>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</si>
  <si>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</si>
  <si>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</si>
  <si>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</si>
  <si>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</si>
  <si>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</si>
  <si>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</si>
  <si>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</si>
  <si>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</si>
  <si>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</si>
  <si>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</si>
  <si>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</si>
  <si>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</si>
  <si>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</si>
  <si>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</si>
  <si>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</si>
  <si>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</si>
  <si>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</si>
  <si>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</si>
  <si>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</si>
  <si>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</si>
  <si>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</si>
  <si>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</si>
  <si>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</si>
  <si>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</si>
  <si>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</si>
  <si>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</si>
  <si>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</si>
  <si>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</si>
  <si>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</si>
  <si>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</si>
  <si>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</si>
  <si>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</si>
  <si>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</si>
  <si>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</si>
  <si>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</si>
  <si>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</si>
  <si>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</si>
  <si>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</si>
  <si>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</si>
  <si>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</si>
  <si>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</si>
  <si>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</si>
  <si>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</si>
  <si>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</si>
  <si>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</si>
  <si>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</si>
  <si>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</si>
  <si>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</si>
  <si>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</si>
  <si>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</si>
  <si>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</si>
  <si>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</si>
  <si>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</si>
  <si>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</si>
  <si>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</si>
  <si>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</si>
  <si>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</si>
  <si>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</si>
  <si>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</si>
  <si>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</si>
  <si>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</si>
  <si>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</si>
  <si>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</si>
  <si>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</si>
  <si>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</si>
  <si>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</si>
  <si>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</si>
  <si>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</si>
  <si>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</si>
  <si>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</si>
  <si>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</si>
  <si>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</si>
  <si>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</si>
  <si>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</si>
  <si>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</si>
  <si>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</si>
  <si>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</si>
  <si>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</si>
  <si>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</si>
  <si>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</si>
  <si>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</si>
  <si>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</si>
  <si>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</si>
  <si>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</si>
  <si>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</si>
  <si>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</si>
  <si>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</si>
  <si>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</si>
  <si>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</si>
  <si>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</si>
  <si>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</si>
  <si>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</si>
  <si>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</si>
  <si>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</si>
  <si>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</si>
  <si>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</si>
  <si>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</si>
  <si>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</si>
  <si>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</si>
  <si>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</si>
  <si>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</si>
  <si>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</si>
  <si>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</si>
  <si>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</si>
  <si>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</si>
  <si>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</si>
  <si>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</si>
  <si>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</si>
  <si>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</si>
  <si>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</si>
  <si>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</si>
  <si>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</si>
  <si>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</si>
  <si>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</si>
  <si>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</si>
  <si>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</si>
  <si>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</si>
  <si>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</si>
  <si>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</si>
  <si>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</si>
  <si>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</si>
  <si>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</si>
  <si>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</si>
  <si>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</si>
  <si>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</si>
  <si>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</si>
  <si>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</si>
  <si>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</si>
  <si>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</si>
  <si>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</si>
  <si>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</si>
  <si>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</si>
  <si>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</si>
  <si>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</si>
  <si>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</si>
  <si>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</si>
  <si>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</si>
  <si>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</si>
  <si>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</si>
  <si>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</si>
  <si>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</si>
  <si>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</si>
  <si>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</si>
  <si>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</si>
  <si>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</si>
  <si>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</si>
  <si>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</si>
  <si>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</si>
  <si>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</si>
  <si>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</si>
  <si>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</si>
  <si>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</si>
  <si>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</si>
  <si>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</si>
  <si>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</si>
  <si>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</si>
  <si>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</si>
  <si>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</si>
  <si>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</si>
  <si>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</si>
  <si>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</si>
  <si>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</si>
  <si>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</si>
  <si>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</si>
  <si>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</si>
  <si>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</si>
  <si>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</si>
  <si>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</si>
  <si>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</si>
  <si>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</si>
  <si>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</si>
  <si>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</si>
  <si>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</si>
  <si>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</si>
  <si>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</si>
  <si>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</si>
  <si>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</si>
  <si>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</si>
  <si>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</si>
  <si>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</si>
  <si>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</si>
  <si>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</si>
  <si>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</si>
  <si>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</si>
  <si>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</si>
  <si>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</si>
  <si>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</si>
  <si>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</si>
  <si>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</si>
  <si>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</si>
  <si>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</si>
  <si>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</si>
  <si>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</si>
  <si>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</si>
  <si>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</si>
  <si>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</si>
  <si>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</si>
  <si>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</si>
  <si>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</si>
  <si>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</si>
  <si>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</si>
  <si>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</si>
  <si>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</si>
  <si>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</si>
  <si>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</si>
  <si>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</si>
  <si>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</si>
  <si>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</si>
  <si>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</si>
  <si>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</si>
  <si>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</si>
  <si>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</si>
  <si>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</si>
  <si>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</si>
  <si>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</si>
  <si>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</si>
  <si>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</si>
  <si>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</si>
  <si>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</si>
  <si>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</si>
  <si>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</si>
  <si>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</si>
  <si>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</si>
  <si>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</si>
  <si>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</si>
  <si>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</si>
  <si>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</si>
  <si>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</si>
  <si>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</si>
  <si>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</si>
  <si>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</si>
  <si>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</si>
  <si>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</si>
  <si>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</si>
  <si>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</si>
  <si>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</si>
  <si>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</si>
  <si>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</si>
  <si>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</si>
  <si>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</si>
  <si>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</si>
  <si>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</si>
  <si>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</si>
  <si>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</si>
  <si>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</si>
  <si>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</si>
  <si>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</si>
  <si>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</si>
  <si>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</si>
  <si>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</si>
  <si>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</si>
  <si>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</si>
  <si>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</si>
  <si>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</si>
  <si>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</si>
  <si>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</si>
  <si>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</si>
  <si>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</si>
  <si>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</si>
  <si>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</si>
  <si>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</si>
  <si>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</si>
  <si>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</si>
  <si>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</si>
  <si>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</si>
  <si>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</si>
  <si>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</si>
  <si>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</si>
  <si>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</si>
  <si>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</si>
  <si>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</si>
  <si>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</si>
  <si>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</si>
  <si>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</si>
  <si>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</si>
  <si>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</si>
  <si>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</si>
  <si>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</si>
  <si>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</si>
  <si>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</si>
  <si>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</si>
  <si>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</si>
  <si>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</si>
  <si>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</si>
  <si>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</si>
  <si>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</si>
  <si>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</si>
  <si>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</si>
  <si>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</si>
  <si>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</si>
  <si>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</si>
  <si>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</si>
  <si>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</si>
  <si>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</si>
  <si>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</si>
  <si>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</si>
  <si>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</si>
  <si>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</si>
  <si>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</si>
  <si>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</si>
  <si>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</si>
  <si>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</si>
  <si>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</si>
  <si>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</si>
  <si>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</si>
  <si>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</si>
  <si>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</si>
  <si>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</si>
  <si>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</si>
  <si>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</si>
  <si>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</si>
  <si>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</si>
  <si>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</si>
  <si>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</si>
  <si>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</si>
  <si>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</si>
  <si>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</si>
  <si>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</si>
  <si>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</si>
  <si>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</si>
  <si>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</si>
  <si>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</si>
  <si>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</si>
  <si>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</si>
  <si>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</si>
  <si>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</si>
  <si>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</si>
  <si>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</si>
  <si>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</si>
  <si>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</si>
  <si>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</si>
  <si>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</si>
  <si>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</si>
  <si>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</si>
  <si>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</si>
  <si>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</si>
  <si>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</si>
  <si>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</si>
  <si>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</si>
  <si>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</si>
  <si>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</si>
  <si>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</si>
  <si>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</si>
  <si>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</si>
  <si>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</si>
  <si>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</si>
  <si>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</si>
  <si>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</si>
  <si>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</si>
  <si>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</si>
  <si>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</si>
  <si>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</si>
  <si>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</si>
  <si>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</si>
  <si>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</si>
  <si>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</si>
  <si>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</si>
  <si>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</si>
  <si>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</si>
  <si>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</si>
  <si>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</si>
  <si>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</si>
  <si>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</si>
  <si>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</si>
  <si>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</si>
  <si>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</si>
  <si>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</si>
  <si>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</si>
  <si>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</si>
  <si>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</si>
  <si>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</si>
  <si>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</si>
  <si>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</si>
  <si>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</si>
  <si>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</si>
  <si>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</si>
  <si>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</si>
  <si>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</si>
  <si>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</si>
  <si>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</si>
  <si>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</si>
  <si>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</si>
  <si>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</si>
  <si>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</si>
  <si>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</si>
  <si>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</si>
  <si>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</si>
  <si>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</si>
  <si>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</si>
  <si>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</si>
  <si>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</si>
  <si>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</si>
  <si>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</si>
  <si>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</si>
  <si>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</si>
  <si>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</si>
  <si>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</si>
  <si>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</si>
  <si>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</si>
  <si>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</si>
  <si>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</si>
  <si>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</si>
  <si>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</si>
  <si>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</si>
  <si>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</si>
  <si>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</si>
  <si>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</si>
  <si>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</si>
  <si>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</si>
  <si>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</si>
  <si>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</si>
  <si>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</si>
  <si>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</si>
  <si>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</si>
  <si>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</si>
  <si>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</si>
  <si>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</si>
  <si>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</si>
  <si>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</si>
  <si>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</si>
  <si>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</si>
  <si>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</si>
  <si>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</si>
  <si>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</si>
  <si>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</si>
  <si>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</si>
  <si>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</si>
  <si>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</si>
  <si>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</si>
  <si>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</si>
  <si>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</si>
  <si>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</si>
  <si>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</si>
  <si>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</si>
  <si>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</si>
  <si>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</si>
  <si>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</si>
  <si>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</si>
  <si>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</si>
  <si>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</si>
  <si>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</si>
  <si>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</si>
  <si>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</si>
  <si>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</si>
  <si>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</si>
  <si>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</si>
  <si>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</si>
  <si>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</si>
  <si>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</si>
  <si>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</si>
  <si>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</si>
  <si>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</si>
  <si>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</si>
  <si>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</si>
  <si>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</si>
  <si>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</si>
  <si>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</si>
  <si>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</si>
  <si>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</si>
  <si>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</si>
  <si>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</si>
  <si>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</si>
  <si>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</si>
  <si>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</si>
  <si>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</si>
  <si>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</si>
  <si>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</si>
  <si>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</si>
  <si>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</si>
  <si>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</si>
  <si>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</si>
  <si>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</si>
  <si>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</si>
  <si>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</si>
  <si>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</si>
  <si>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</si>
  <si>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</si>
  <si>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</si>
  <si>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</si>
  <si>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</si>
  <si>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</si>
  <si>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</si>
  <si>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</si>
  <si>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</si>
  <si>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</si>
  <si>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</si>
  <si>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</si>
  <si>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</si>
  <si>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</si>
  <si>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</si>
  <si>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</si>
  <si>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</si>
  <si>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</si>
  <si>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</si>
  <si>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</si>
  <si>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</si>
  <si>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</si>
  <si>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</si>
  <si>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</si>
  <si>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</si>
  <si>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</si>
  <si>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</si>
  <si>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</si>
  <si>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</si>
  <si>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</si>
  <si>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</si>
  <si>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</si>
  <si>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</si>
  <si>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</si>
  <si>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</si>
  <si>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</si>
  <si>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</si>
  <si>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</si>
  <si>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</si>
  <si>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</si>
  <si>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</si>
  <si>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</si>
  <si>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</si>
  <si>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</si>
  <si>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</si>
  <si>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</si>
  <si>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</si>
  <si>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</si>
  <si>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</si>
  <si>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</si>
  <si>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</si>
  <si>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</si>
  <si>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</si>
  <si>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</si>
  <si>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</si>
  <si>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</si>
  <si>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</si>
  <si>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</si>
  <si>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</si>
  <si>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</si>
  <si>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</si>
  <si>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</si>
  <si>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</si>
  <si>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</si>
  <si>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</si>
  <si>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</si>
  <si>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</si>
  <si>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</si>
  <si>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</si>
  <si>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</si>
  <si>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</si>
  <si>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</si>
  <si>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</si>
  <si>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</si>
  <si>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</si>
  <si>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</si>
  <si>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</si>
  <si>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</si>
  <si>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</si>
  <si>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</si>
  <si>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</si>
  <si>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</si>
  <si>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</si>
  <si>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</si>
  <si>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</si>
  <si>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</si>
  <si>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</si>
  <si>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</si>
  <si>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</si>
  <si>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</si>
  <si>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</si>
  <si>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</si>
  <si>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</si>
  <si>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</si>
  <si>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</si>
  <si>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</si>
  <si>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</si>
  <si>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</si>
  <si>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</si>
  <si>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</si>
  <si>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</si>
  <si>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</si>
  <si>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</si>
  <si>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</si>
  <si>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</si>
  <si>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</si>
  <si>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</si>
  <si>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</si>
  <si>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</si>
  <si>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</si>
  <si>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</si>
  <si>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</si>
  <si>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</si>
  <si>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</si>
  <si>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</si>
  <si>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</si>
  <si>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</si>
  <si>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</si>
  <si>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</si>
  <si>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</si>
  <si>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</si>
  <si>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</si>
  <si>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</si>
  <si>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</si>
  <si>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</si>
  <si>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</si>
  <si>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</si>
  <si>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</si>
  <si>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</si>
  <si>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</si>
  <si>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</si>
  <si>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</si>
  <si>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</si>
  <si>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</si>
  <si>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</si>
  <si>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</si>
  <si>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</si>
  <si>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</si>
  <si>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</si>
  <si>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</si>
  <si>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</si>
  <si>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</si>
  <si>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</si>
  <si>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</si>
  <si>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</si>
  <si>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</si>
  <si>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</si>
  <si>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</si>
  <si>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</si>
  <si>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</si>
  <si>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</si>
  <si>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</si>
  <si>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</si>
  <si>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</si>
  <si>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</si>
  <si>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</si>
  <si>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</si>
  <si>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</si>
  <si>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</si>
  <si>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</si>
  <si>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</si>
  <si>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</si>
  <si>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</si>
  <si>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</si>
  <si>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</si>
  <si>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</si>
  <si>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</si>
  <si>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</si>
  <si>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</si>
  <si>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</si>
  <si>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</si>
  <si>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</si>
  <si>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</si>
  <si>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</si>
  <si>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</si>
  <si>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</si>
  <si>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</si>
  <si>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</si>
  <si>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</si>
  <si>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</si>
  <si>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</si>
  <si>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</si>
  <si>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</si>
  <si>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</si>
  <si>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</si>
  <si>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</si>
  <si>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</si>
  <si>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</si>
  <si>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</si>
  <si>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</si>
  <si>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</si>
  <si>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</si>
  <si>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</si>
  <si>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</si>
  <si>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</si>
  <si>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</si>
  <si>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</si>
  <si>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</si>
  <si>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</si>
  <si>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</si>
  <si>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</si>
  <si>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</si>
  <si>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</si>
  <si>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</si>
  <si>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</si>
  <si>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</si>
  <si>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</si>
  <si>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</si>
  <si>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</si>
  <si>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</si>
  <si>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</si>
  <si>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</si>
  <si>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</si>
  <si>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</si>
  <si>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</si>
  <si>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</si>
  <si>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</si>
  <si>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</si>
  <si>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</si>
  <si>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</si>
  <si>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</si>
  <si>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</si>
  <si>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</si>
  <si>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</si>
  <si>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</si>
  <si>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</si>
  <si>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</si>
  <si>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</si>
  <si>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</si>
  <si>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</si>
  <si>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</si>
  <si>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</si>
  <si>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</si>
  <si>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 80 min</t>
  </si>
  <si>
    <t>PCM-20251202-00001646</t>
  </si>
  <si>
    <t>site was has access night issue located at USF area /team need  80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</si>
  <si>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</si>
  <si>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</si>
  <si>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</si>
  <si>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</si>
  <si>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</si>
  <si>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</si>
  <si>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</si>
  <si>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</si>
  <si>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</si>
  <si>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</si>
  <si>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</si>
  <si>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on the way: ETA 15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</si>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</sst>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331.31524340277974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0.48059062500396976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45994.263669328706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45994.263669328706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45994.263669328706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45994.263669328706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45994.263669328706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45994.263669328706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45994.263669328706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45994.263669328706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45994.263669328706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45994.263669328706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45994.263669328706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45994.263669328706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45994.263669328706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45994.263669328706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45994.263669328706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45994.263669328706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45994.263669328706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45994.263669328706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45994.263669328706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45994.263669328706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45994.263669328706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45994.263669328706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45994.263669328706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45994.263669328706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45994.263669328706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45994.263669328706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45994.263669328706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45994.263669328706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45994.263669328706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45994.263669328706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45994.263669328706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45994.263669328706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45994.263669328706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45994.263669328706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45994.263669328706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45994.263669328706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45994.263669328706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45994.263669328706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45994.263669328706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45994.263669328706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45994.263669328706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45994.263669328706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45994.263669328706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45994.263669328706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45994.263669328706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45994.263669328706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45994.263669328706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45994.263669328706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45994.263669328706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45994.263669328706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45994.263669328706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45994.263669328706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45994.263669328706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45994.263669328706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45994.263669328706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45994.263669328706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45994.263669328706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45994.263669328706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45994.263669328706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45994.263669328706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45994.263669328706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45994.263669328706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45994.263669328706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45994.263669328706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45994.263669328706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45994.263669328706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45994.263669328706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45994.263669328706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45994.263669328706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45994.263669328706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45994.263669328706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45994.263669328706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45994.263669328706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45994.263669328706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45994.263669328706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45994.263669328706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45994.263669328706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45994.263669328706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45994.263669328706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45994.263669328706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45994.263669328706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45994.263669328706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45994.263669328706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45994.263669328706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45994.263669328706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45994.263669328706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45994.263669328706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45994.263669328706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45994.263669328706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45994.263669328706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45994.263669328706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45994.263669328706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45994.263669328706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45994.263669328706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45994.263669328706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45994.263669328706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45994.263669328706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45994.263669328706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45994.263669328706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45994.263669328706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45994.263669328706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45994.263669328706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45994.263669328706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45994.263669328706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45994.263669328706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45994.263669328706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45994.263669328706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45994.263669328706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45994.263669328706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45994.263669328706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45994.263669328706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45994.263669328706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45994.263669328706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45994.263669328706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45994.263669328706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45994.263669328706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45994.263669328706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45994.263669328706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45994.263669328706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45994.263669328706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45994.263669328706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45994.263669328706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45994.263669328706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45994.263669328706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45994.263669328706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45994.263669328706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45994.263669328706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45994.263669328706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45994.263669328706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45994.263669328706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45994.263669328706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45994.263669328706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45994.263669328706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45994.263669328706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45994.263669328706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45994.263669328706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45994.263669328706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45994.263669328706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45994.263669328706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45994.263669328706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45994.263669328706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45994.263669328706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45994.263669328706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45994.263669328706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45994.263669328706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45994.263669328706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45994.263669328706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45994.263669328706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45994.263669328706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45994.263669328706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45994.263669328706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45994.263669328706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45994.263669328706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45994.263669328706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45994.263669328706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45994.263669328706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45994.263669328706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45994.263669328706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45994.263669328706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45994.263669328706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45994.263669328706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45994.263669328706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45994.263669328706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45994.263669328706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45994.263669328706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45994.263669328706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45994.263669328706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45994.263669328706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45994.263669328706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45994.263669328706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45994.263669328706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45994.263669328706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45994.263669328706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45994.263669328706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45994.263669328706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45994.263669328706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45994.263669328706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45994.263669328706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45994.263669328706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45994.263669328706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45994.263669328706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45994.263669328706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45994.263669328706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45994.263669328706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45994.263669328706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45994.263669328706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45994.263669328706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45994.263669328706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45994.263669328706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45994.263669328706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45994.263669328706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45994.263669328706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45994.263669328706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45994.263669328706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45994.263669328706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45994.263669328706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45994.263669328706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45994.263669328706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45994.263669328706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45994.263669328706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45994.263669328706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45994.263669328706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45994.263669328706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45994.263669328706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45994.263669328706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45994.263669328706</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169.26383136574441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9.8762503472244134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0.29920173611026257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45994.263669328706</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45994.263669328706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45994.263669328706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45994.263669328706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45994.263669328706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45994.263669328706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45994.263669328706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45994.263669328706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45994.263669328706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45994.263669328706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45994.263669328706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45994.263669328706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45994.263669328706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45994.263669328706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45994.263669328706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45994.263669328706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45994.263669328706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45994.263669328706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45994.263669328706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45994.263669328706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45994.263669328706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45994.263669328706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45994.263669328706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45994.263669328706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45994.263669328706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45994.263669328706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45994.263669328706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45994.263669328706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45994.263669328706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45994.263669328706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45994.263669328706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45994.263669328706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45994.263669328706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45994.263669328706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45994.263669328706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45994.263669328706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45994.263669328706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45994.263669328706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45994.263669328706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45994.263669328706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45994.263669328706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45994.263669328706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45994.263669328706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45994.263669328706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45994.263669328706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45994.263669328706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45994.263669328706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45994.263669328706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45994.263669328706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45994.263669328706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45994.263669328706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45994.263669328706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45994.263669328706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45994.263669328706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45994.263669328706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45994.263669328706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45994.263669328706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45994.263669328706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45994.263669328706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45994.263669328706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45994.263669328706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45994.263669328706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45994.263669328706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45994.263669328706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45994.263669328706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45994.263669328706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45994.263669328706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45994.263669328706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45994.263669328706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45994.263669328706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45994.263669328706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45994.263669328706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45994.263669328706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45994.263669328706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45994.263669328706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45994.263669328706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45994.263669328706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45994.263669328706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45994.263669328706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45994.263669328706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45994.263669328706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45994.263669328706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45994.263669328706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45994.263669328706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45994.263669328706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45994.263669328706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45994.263669328706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45994.263669328706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45994.263669328706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45994.263669328706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45994.263669328706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45994.263669328706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45994.263669328706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45994.263669328706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45994.263669328706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45994.263669328706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45994.263669328706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45994.263669328706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45994.263669328706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45994.263669328706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45994.263669328706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45994.263669328706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45994.263669328706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45994.263669328706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45994.263669328706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45994.263669328706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45994.263669328706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45994.263669328706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45994.263669328706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45994.263669328706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45994.263669328706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45994.263669328706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45994.263669328706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45994.263669328706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45994.263669328706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45994.263669328706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45994.263669328706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45994.263669328706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45994.263669328706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45994.263669328706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45994.263669328706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45994.263669328706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45994.263669328706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45994.263669328706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45994.263669328706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45994.263669328706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45994.263669328706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45994.263669328706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45994.263669328706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45994.263669328706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45994.263669328706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45994.263669328706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45994.263669328706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45994.263669328706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45994.263669328706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45994.263669328706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45994.263669328706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45994.263669328706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45994.263669328706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45994.263669328706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45994.263669328706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45994.263669328706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45994.263669328706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45994.263669328706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45994.263669328706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45994.263669328706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45994.263669328706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45994.263669328706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45994.263669328706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45994.263669328706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45994.263669328706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45994.263669328706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45994.263669328706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45994.263669328706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45994.263669328706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45994.263669328706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45994.263669328706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45994.263669328706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45994.263669328706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45994.263669328706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45994.263669328706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45994.263669328706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45994.263669328706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45994.263669328706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45994.263669328706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45994.263669328706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45994.263669328706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45994.263669328706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45994.263669328706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45994.263669328706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45994.263669328706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45994.263669328706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45994.263669328706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45994.263669328706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45994.263669328706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45994.263669328706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45994.263669328706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45994.263669328706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45994.263669328706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45994.263669328706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45994.263669328706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45994.263669328706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45994.263669328706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45994.263669328706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45994.263669328706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45994.263669328706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45994.263669328706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45994.263669328706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45994.263669328706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45994.263669328706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45994.263669328706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45994.263669328706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45994.263669328706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45994.263669328706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45994.263669328706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45994.263669328706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45994.263669328706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45994.263669328706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45994.263669328706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45994.263669328706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45994.263669328706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45994.263669328706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45994.263669328706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45994.263669328706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45994.263669328706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45994.263669328706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45994.263669328706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45994.263669328706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45994.263669328706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45994.263669328706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45994.263669328706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45994.263669328706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45994.263669328706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45994.263669328706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45994.263669328706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45994.263669328706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45994.263669328706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45994.263669328706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45994.263669328706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45994.263669328706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45994.263669328706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45994.263669328706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45994.263669328706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45994.263669328706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45994.263669328706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45994.263669328706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45994.263669328706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45994.263669328706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45994.263669328706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45994.263669328706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45994.263669328706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45994.263669328706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45994.263669328706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45994.263669328706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45994.263669328706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45994.263669328706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45994.263669328706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45994.263669328706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45994.263669328706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45994.263669328706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45994.263669328706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45994.263669328706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45994.263669328706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45994.263669328706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45994.263669328706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45994.263669328706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45994.263669328706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45994.263669328706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45994.263669328706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45994.263669328706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45994.263669328706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45994.263669328706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45994.263669328706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45994.263669328706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45994.263669328706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45994.263669328706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45994.263669328706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45994.263669328706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45994.263669328706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45994.263669328706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45994.263669328706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45994.263669328706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45994.263669328706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45994.263669328706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45994.263669328706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45994.263669328706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45994.263669328706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45994.263669328706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45994.263669328706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45994.263669328706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45994.263669328706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45994.263669328706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45994.263669328706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45994.263669328706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45994.263669328706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45994.263669328706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45994.263669328706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45994.263669328706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45994.263669328706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45994.263669328706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45994.263669328706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45994.263669328706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45994.263669328706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45994.263669328706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45994.263669328706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45994.263669328706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45994.263669328706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45994.263669328706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45994.263669328706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45994.263669328706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45994.263669328706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45994.263669328706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45994.263669328706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45994.263669328706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45994.263669328706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45994.263669328706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45994.263669328706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45994.263669328706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45994.263669328706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45994.263669328706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45994.263669328706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45994.263669328706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45994.263669328706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45994.263669328706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45994.263669328706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45994.263669328706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45994.263669328706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45994.263669328706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45994.263669328706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45994.263669328706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45994.263669328706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45994.263669328706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45994.263669328706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45994.263669328706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45994.263669328706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45994.263669328706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45994.263669328706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45994.263669328706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45994.263669328706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45994.263669328706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45994.263669328706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45994.263669328706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45994.263669328706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45994.263669328706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45994.263669328706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45994.263669328706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45994.263669328706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45994.263669328706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45994.263669328706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45994.263669328706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45994.263669328706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45994.263669328706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45994.263669328706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45994.263669328706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45994.263669328706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45994.263669328706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45994.263669328706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45994.263669328706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45994.263669328706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45994.263669328706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45994.263669328706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45994.263669328706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45994.263669328706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45994.263669328706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45994.263669328706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45994.263669328706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45994.263669328706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45994.263669328706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45994.263669328706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45994.263669328706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45994.263669328706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45994.263669328706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45994.263669328706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45994.263669328706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45994.263669328706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45994.263669328706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45994.263669328706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45994.263669328706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45994.263669328706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45994.263669328706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45994.263669328706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45994.263669328706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45994.263669328706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45994.263669328706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45994.263669328706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45994.263669328706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45994.263669328706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45994.263669328706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45994.263669328706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45994.263669328706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45994.263669328706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45994.263669328706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45994.263669328706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45994.263669328706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45994.263669328706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45994.263669328706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45994.263669328706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45994.263669328706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45994.263669328706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45994.263669328706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45994.263669328706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45994.263669328706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45994.263669328706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45994.263669328706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45994.263669328706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45994.263669328706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45994.263669328706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45994.263669328706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45994.263669328706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45994.263669328706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45994.263669328706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45994.263669328706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45994.263669328706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45994.263669328706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45994.263669328706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45994.263669328706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45994.263669328706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45994.263669328706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45994.263669328706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45994.263669328706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45994.263669328706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45994.263669328706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45994.263669328706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45994.263669328706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45994.263669328706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45994.263669328706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45994.263669328706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45994.263669328706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45994.263669328706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45994.263669328706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45994.263669328706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45994.263669328706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45994.263669328706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45994.263669328706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45994.263669328706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45994.263669328706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45994.263669328706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45994.263669328706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45994.263669328706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45994.263669328706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45994.263669328706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45994.263669328706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45994.263669328706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45994.263669328706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45994.263669328706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45994.263669328706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45994.263669328706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45994.263669328706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45994.263669328706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45994.263669328706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45994.263669328706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45994.263669328706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45994.263669328706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45994.263669328706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45994.263669328706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45994.263669328706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45994.263669328706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45994.263669328706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45994.263669328706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45994.263669328706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45994.263669328706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45994.263669328706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45994.263669328706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45994.263669328706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45994.263669328706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45994.263669328706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45994.263669328706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45994.263669328706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45994.263669328706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45994.263669328706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45994.263669328706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45994.263669328706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45994.263669328706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45994.263669328706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45994.263669328706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45994.263669328706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45994.263669328706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45994.263669328706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45994.263669328706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45994.263669328706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45994.263669328706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45994.263669328706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45994.263669328706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45994.263669328706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45994.263669328706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45994.263669328706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45994.263669328706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45994.263669328706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45994.263669328706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45994.263669328706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45994.263669328706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45994.263669328706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45994.263669328706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45994.263669328706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45994.263669328706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45994.263669328706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45994.263669328706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45994.263669328706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45994.263669328706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45994.263669328706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45994.263669328706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45994.263669328706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45994.263669328706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45994.263669328706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45994.263669328706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45994.263669328706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45994.263669328706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45994.263669328706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45994.263669328706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45994.263669328706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45994.263669328706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45994.263669328706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45994.263669328706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45994.263669328706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45994.263669328706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45994.263669328706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45994.263669328706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45994.263669328706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45994.263669328706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45994.263669328706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45994.263669328706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45994.263669328706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45994.263669328706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45994.263669328706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45994.263669328706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45994.263669328706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45994.263669328706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45994.263669328706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45994.263669328706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45994.263669328706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45994.263669328706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45994.263669328706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45994.263669328706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45994.263669328706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45994.263669328706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45994.263669328706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45994.263669328706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45994.263669328706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45994.263669328706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45994.263669328706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45994.263669328706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45994.263669328706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45994.263669328706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45994.263669328706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45994.263669328706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45994.263669328706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45994.263669328706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45994.263669328706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45994.263669328706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45994.263669328706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45994.263669328706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45994.263669328706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45994.263669328706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45994.263669328706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45994.263669328706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45994.263669328706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45994.263669328706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45994.263669328706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45994.263669328706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45994.263669328706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45994.263669328706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45994.263669328706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45994.263669328706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45994.263669328706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45994.263669328706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45994.263669328706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45994.263669328706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45994.263669328706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45994.263669328706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45994.263669328706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45994.263669328706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45994.263669328706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45994.263669328706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45994.263669328706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45994.263669328706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45994.263669328706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45994.263669328706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45994.263669328706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45994.263669328706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45994.263669328706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45994.263669328706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45994.263669328706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45994.263669328706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45994.263669328706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45994.263669328706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45994.263669328706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45994.263669328706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45994.263669328706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45994.263669328706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45994.263669328706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45994.263669328706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45994.263669328706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45994.263669328706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45994.263669328706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45994.263669328706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45994.263669328706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45994.263669328706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45994.263669328706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45994.263669328706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45994.263669328706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45994.263669328706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45994.263669328706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45994.263669328706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45994.263669328706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45994.263669328706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45994.263669328706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45994.263669328706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45994.263669328706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45994.263669328706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45994.263669328706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45994.263669328706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45994.263669328706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45994.263669328706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45994.263669328706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45994.263669328706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45994.263669328706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45994.263669328706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45994.263669328706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45994.263669328706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45994.263669328706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45994.263669328706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45994.263669328706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45994.263669328706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45994.263669328706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45994.263669328706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45994.263669328706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45994.263669328706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45994.263669328706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45994.263669328706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45994.263669328706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45994.263669328706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45994.263669328706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45994.263669328706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45994.263669328706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45994.263669328706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45994.263669328706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45994.263669328706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45994.263669328706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45994.263669328706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45994.263669328706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45994.263669328706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45994.263669328706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45994.263669328706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45994.263669328706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45994.263669328706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45994.263669328706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45994.263669328706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45994.263669328706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45994.263669328706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45994.263669328706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45994.263669328706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45994.263669328706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45994.263669328706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45994.263669328706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45994.263669328706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45994.263669328706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45994.263669328706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45994.263669328706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45994.263669328706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45994.263669328706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45994.263669328706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45994.263669328706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45994.263669328706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45994.263669328706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45994.263669328706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45994.263669328706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45994.263669328706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45994.263669328706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45994.263669328706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45994.263669328706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45994.263669328706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45994.263669328706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45994.263669328706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45994.263669328706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45994.263669328706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45994.263669328706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45994.263669328706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45994.263669328706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45994.263669328706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45994.263669328706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45994.263669328706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45994.263669328706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45994.263669328706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45994.263669328706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45994.263669328706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45994.263669328706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45994.263669328706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45994.263669328706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45994.263669328706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45994.263669328706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45994.263669328706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45994.263669328706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45994.263669328706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45994.263669328706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45994.263669328706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45994.263669328706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45994.263669328706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45994.263669328706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45994.263669328706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45994.263669328706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45994.263669328706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45994.263669328706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45994.263669328706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45994.263669328706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45994.263669328706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45994.263669328706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45994.263669328706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45994.263669328706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45994.263669328706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45994.263669328706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45994.263669328706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45994.263669328706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45994.263669328706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45994.263669328706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45994.263669328706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45994.263669328706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45994.263669328706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45994.263669328706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45994.263669328706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45994.263669328706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45994.263669328706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45994.263669328706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45994.263669328706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45994.263669328706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45994.263669328706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45994.263669328706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45994.263669328706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45994.263669328706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45994.263669328706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45994.263669328706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45994.263669328706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45994.263669328706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45994.263669328706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45994.263669328706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45994.263669328706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45994.263669328706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45994.263669328706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45994.263669328706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45994.263669328706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45994.263669328706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45994.263669328706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45994.263669328706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45994.263669328706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45994.263669328706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45994.263669328706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45994.263669328706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45994.263669328706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45994.263669328706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45994.263669328706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45994.263669328706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45994.263669328706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45994.263669328706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45994.263669328706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45994.263669328706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45994.263669328706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45994.263669328706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45994.263669328706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45994.263669328706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45994.263669328706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45994.263669328706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45994.263669328706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45994.263669328706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45994.263669328706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45994.263669328706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45994.263669328706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45994.263669328706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45994.263669328706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45994.263669328706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45994.263669328706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45994.263669328706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45994.263669328706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45994.263669328706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45994.263669328706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45994.263669328706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45994.263669328706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45994.263669328706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45994.263669328706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45994.263669328706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45994.263669328706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45994.263669328706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45994.263669328706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45994.263669328706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45994.263669328706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45994.263669328706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45994.263669328706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45994.263669328706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45994.263669328706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45994.263669328706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45994.263669328706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45994.263669328706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45994.263669328706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45994.263669328706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45994.263669328706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45994.263669328706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45994.263669328706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45994.263669328706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45994.263669328706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45994.263669328706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45994.263669328706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45994.263669328706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45994.263669328706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45994.263669328706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45994.263669328706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45994.263669328706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45994.263669328706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45994.263669328706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45994.263669328706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45994.263669328706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45994.263669328706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45994.263669328706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45994.263669328706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45994.263669328706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45994.263669328706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45994.263669328706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45994.263669328706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45994.263669328706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45994.263669328706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45994.263669328706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45994.263669328706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45994.263669328706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45994.263669328706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45994.263669328706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45994.263669328706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45994.263669328706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45994.263669328706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45994.263669328706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45994.263669328706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45994.263669328706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45994.263669328706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45994.263669328706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45994.263669328706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45994.263669328706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45994.263669328706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45994.263669328706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45994.263669328706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45994.263669328706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45994.263669328706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45994.263669328706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45994.263669328706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45994.263669328706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45994.263669328706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45994.263669328706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45994.263669328706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45994.263669328706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45994.263669328706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45994.263669328706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45994.263669328706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45994.263669328706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45994.263669328706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45994.263669328706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45994.263669328706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45994.263669328706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45994.263669328706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45994.263669328706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45994.263669328706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45994.263669328706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45994.263669328706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45994.263669328706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45994.263669328706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45994.263669328706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45994.263669328706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45994.263669328706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45994.263669328706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45994.263669328706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45994.263669328706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45994.263669328706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45994.263669328706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45994.263669328706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45994.263669328706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45994.263669328706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45994.263669328706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45994.263669328706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45994.263669328706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45994.263669328706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45994.263669328706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45994.263669328706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45994.263669328706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45994.263669328706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45994.263669328706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45994.263669328706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45994.263669328706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45994.263669328706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45994.263669328706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45994.263669328706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45994.263669328706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45994.263669328706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45994.263669328706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45994.263669328706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45994.263669328706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45994.263669328706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45994.263669328706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45994.263669328706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45994.263669328706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45994.263669328706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45994.263669328706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45994.263669328706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45994.263669328706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45994.263669328706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45994.263669328706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45994.263669328706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45994.263669328706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45994.263669328706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45994.263669328706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45994.263669328706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45994.263669328706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45994.263669328706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45994.263669328706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45994.263669328706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45994.263669328706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45994.263669328706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45994.263669328706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45994.263669328706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45994.263669328706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45994.263669328706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45994.263669328706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45994.263669328706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45994.263669328706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45994.263669328706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45994.263669328706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45994.263669328706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45994.263669328706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45994.263669328706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45994.263669328706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45994.263669328706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45994.263669328706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45994.263669328706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45994.263669328706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45994.263669328706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45994.263669328706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45994.263669328706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45994.263669328706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45994.263669328706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45994.263669328706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45994.263669328706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45994.263669328706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45994.263669328706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45994.263669328706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45994.263669328706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45994.263669328706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45994.263669328706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45994.263669328706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45994.263669328706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45994.263669328706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45994.263669328706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45994.263669328706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45994.263669328706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45994.263669328706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45994.263669328706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45994.263669328706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45994.263669328706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45994.263669328706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45994.263669328706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45994.263669328706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45994.263669328706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45994.263669328706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45994.263669328706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45994.263669328706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45994.263669328706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45994.263669328706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45994.263669328706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45994.263669328706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45994.263669328706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45994.263669328706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45994.263669328706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45994.263669328706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45994.263669328706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45994.263669328706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45994.263669328706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45994.263669328706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45994.263669328706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45994.263669328706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45994.263669328706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45994.263669328706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45994.263669328706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45994.263669328706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45994.263669328706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45994.263669328706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45994.263669328706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45994.263669328706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45994.263669328706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45994.263669328706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45994.263669328706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45994.263669328706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45994.263669328706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45994.263669328706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45994.263669328706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45994.263669328706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45994.263669328706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45994.263669328706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290.78295173610968</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0.52623877314908896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303.33519710648397</v>
      </c>
      <c r="H4" s="92">
        <v>45993.892835648148</v>
      </c>
      <c r="I4" s="110" t="str">
        <f>IFERROR(VLOOKUP(D4,DB!A:F,6,0),"")</f>
        <v>Generator-SG</v>
      </c>
      <c r="J4" s="110" t="str">
        <f>IFERROR(VLOOKUP(D4,DB!A:G,7,0),"")</f>
        <v>Weak</v>
      </c>
      <c r="K4" s="94" t="s">
        <v>39201</v>
      </c>
      <c r="L4" s="88" t="str">
        <f>IFERROR(VLOOKUP(D4,DB!A:I,9,0),"")</f>
        <v>Latis</v>
      </c>
    </row>
    <row r="5" spans="1:16" ht="15" customHeight="1">
      <c r="A5" s="110" t="s">
        <v>39202</v>
      </c>
      <c r="B5" s="110" t="str">
        <f>IFERROR(VLOOKUP(D5,DB!A:K,11,0),"")</f>
        <v>R4</v>
      </c>
      <c r="C5" s="90">
        <v>1</v>
      </c>
      <c r="D5" s="88" t="s">
        <v>35680</v>
      </c>
      <c r="E5" s="91" t="s">
        <v>39106</v>
      </c>
      <c r="F5" s="92">
        <v>45993.988888888889</v>
      </c>
      <c r="G5" s="93">
        <f ca="1">IFERROR(NOW()-F5,"")</f>
        <v>0.27478043981682276</v>
      </c>
      <c r="H5" s="92">
        <v>45993.983101851853</v>
      </c>
      <c r="I5" s="110" t="str">
        <f>IFERROR(VLOOKUP(D5,DB!A:F,6,0),"")</f>
        <v>Generator-SG</v>
      </c>
      <c r="J5" s="110" t="str">
        <f>IFERROR(VLOOKUP(D5,DB!A:G,7,0),"")</f>
        <v>Good</v>
      </c>
      <c r="K5" s="94" t="s">
        <v>39203</v>
      </c>
      <c r="L5" s="88" t="str">
        <f>IFERROR(VLOOKUP(D5,DB!A:I,9,0),"")</f>
        <v>Latis</v>
      </c>
    </row>
    <row r="6" spans="1:16" ht="15" customHeight="1">
      <c r="A6" s="110"/>
      <c r="B6" s="110" t="str">
        <f>IFERROR(VLOOKUP(D6,DB!A:K,11,0),"")</f>
        <v/>
      </c>
      <c r="C6" s="90"/>
      <c r="D6" s="88"/>
      <c r="E6" s="91"/>
      <c r="F6" s="92"/>
      <c r="G6" s="93">
        <f ca="1">IFERROR(NOW()-F6,"")</f>
        <v>45994.263669328706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45994.263669328706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45994.263669328706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45994.263669328706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45994.263669328706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45994.263669328706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45994.263669328706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45994.263669328706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45994.263669328706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45994.263669328706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45994.263669328706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45994.263669328706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45994.263669328706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45994.263669328706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45994.263669328706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45994.263669328706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45994.263669328706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45994.263669328706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45994.263669328706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45994.263669328706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45994.263669328706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45994.263669328706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45994.263669328706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45994.263669328706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45994.263669328706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45994.263669328706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45994.263669328706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45994.263669328706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45994.263669328706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45994.263669328706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45994.263669328706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45994.263669328706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45994.263669328706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45994.263669328706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45994.263669328706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45994.263669328706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45994.263669328706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45994.263669328706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45994.263669328706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45994.263669328706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45994.263669328706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45994.263669328706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45994.263669328706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45994.263669328706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45994.263669328706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45994.263669328706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45994.263669328706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45994.263669328706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45994.263669328706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45994.263669328706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45994.263669328706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45994.263669328706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45994.263669328706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45994.263669328706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45994.263669328706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45994.263669328706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45994.263669328706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45994.263669328706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45994.263669328706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45994.263669328706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45994.263669328706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45994.263669328706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45994.263669328706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45994.263669328706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45994.263669328706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45994.263669328706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45994.263669328706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45994.263669328706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45994.263669328706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45994.263669328706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45994.263669328706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45994.263669328706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45994.263669328706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45994.263669328706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45994.263669328706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45994.263669328706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45994.263669328706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45994.263669328706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45994.263669328706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45994.263669328706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45994.263669328706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45994.263669328706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45994.263669328706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45994.263669328706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45994.263669328706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45994.263669328706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45994.263669328706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45994.263669328706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45994.263669328706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45994.263669328706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45994.263669328706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45994.263669328706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45994.263669328706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45994.263669328706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45994.263669328706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45994.263669328706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45994.263669328706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45994.263669328706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45994.263669328706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45994.263669328706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45994.263669328706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45994.263669328706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45994.263669328706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45994.263669328706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45994.263669328706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45994.263669328706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45994.263669328706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45994.263669328706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45994.263669328706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45994.263669328706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45994.263669328706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45994.263669328706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45994.263669328706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45994.263669328706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45994.263669328706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45994.263669328706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45994.263669328706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45994.263669328706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45994.263669328706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45994.263669328706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45994.263669328706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45994.263669328706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45994.263669328706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45994.263669328706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45994.263669328706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45994.263669328706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45994.263669328706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45994.263669328706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45994.263669328706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45994.263669328706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45994.263669328706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45994.263669328706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45994.263669328706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45994.263669328706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45994.263669328706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45994.263669328706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45994.263669328706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45994.263669328706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45994.263669328706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45994.263669328706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45994.263669328706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45994.263669328706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45994.263669328706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45994.263669328706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45994.263669328706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45994.263669328706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45994.263669328706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45994.263669328706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45994.263669328706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45994.263669328706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45994.263669328706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45994.263669328706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45994.263669328706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45994.263669328706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45994.263669328706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45994.263669328706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45994.263669328706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45994.263669328706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45994.263669328706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45994.263669328706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45994.263669328706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45994.263669328706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45994.263669328706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45994.263669328706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45994.263669328706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45994.263669328706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45994.263669328706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45994.263669328706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45994.263669328706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45994.263669328706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45994.263669328706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45994.263669328706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45994.263669328706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45994.263669328706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45994.263669328706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45994.263669328706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45994.263669328706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45994.263669328706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45994.263669328706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45994.263669328706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45994.263669328706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45994.263669328706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45994.263669328706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45994.263669328706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45994.263669328706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45994.263669328706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45994.263669328706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45994.263669328706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45994.263669328706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45994.263669328706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45994.263669328706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45994.263669328706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45994.263669328706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45994.263669328706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45994.263669328706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45994.263669328706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45994.263669328706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45994.263669328706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45994.263669328706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45994.263669328706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45994.263669328706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45994.263669328706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45994.263669328706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45994.263669328706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45994.263669328706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45994.263669328706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45994.263669328706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45994.263669328706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45994.263669328706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45994.263669328706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45994.263669328706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45994.263669328706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45994.263669328706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45994.263669328706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45994.263669328706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45994.263669328706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45994.263669328706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45994.263669328706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45994.263669328706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45994.263669328706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45994.263669328706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45994.263669328706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45994.263669328706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45994.263669328706</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102.43160914351756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68.074792013889237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45.602558217593469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12.890370717592305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32904</v>
      </c>
      <c r="E6" s="37" t="s">
        <v>39106</v>
      </c>
      <c r="F6" s="38">
        <v>45994.239201388889</v>
      </c>
      <c r="G6" s="135">
        <f ca="1">IFERROR(NOW()-F6,"")</f>
        <v>2.4467939816531725E-2</v>
      </c>
      <c r="H6" s="38">
        <v>45994.232256944444</v>
      </c>
      <c r="I6" s="37" t="str">
        <f>IFERROR(VLOOKUP(D6,DB!A:F,6,0),"")</f>
        <v>SCECO</v>
      </c>
      <c r="J6" s="37" t="str">
        <f>IFERROR(VLOOKUP(D6,DB!A:G,7,0),"")</f>
        <v>Dead</v>
      </c>
      <c r="K6" s="37" t="s">
        <v>39213</v>
      </c>
      <c r="L6" s="37" t="str">
        <f>IFERROR(VLOOKUP(D6,DB!A:I,9,0),"")</f>
        <v>Latis</v>
      </c>
    </row>
    <row r="7" spans="1:13">
      <c r="A7" s="37"/>
      <c r="B7" s="37" t="str">
        <f>IFERROR(VLOOKUP(D7,DB!A:K,11,0),"")</f>
        <v/>
      </c>
      <c r="C7" s="37"/>
      <c r="D7" s="37"/>
      <c r="E7" s="37"/>
      <c r="F7" s="38"/>
      <c r="G7" s="135">
        <f ca="1">IFERROR(NOW()-F7,"")</f>
        <v>45994.263669328706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45994.263669328706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45994.263669328706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45994.263669328706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45994.263669328706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45994.263669328706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45994.263669328706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45994.263669328706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45994.263669328706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45994.263669328706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45994.263669328706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45994.263669328706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45994.263669328706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45994.263669328706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45994.263669328706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45994.263669328706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45994.263669328706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45994.263669328706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45994.263669328706</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45994.263669328706</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t="s">
        <v>39214</v>
      </c>
      <c r="E2" s="142"/>
      <c r="F2" s="121"/>
      <c r="G2" s="72">
        <f ca="1">IFERROR(NOW()-F2,"-")</f>
        <v>45994.263669328706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45994.263669328706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45994.263669328706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45994.263669328706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45994.263669328706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45994.263669328706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45994.263669328706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45994.263669328706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45994.263669328706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45994.263669328706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45994.263669328706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45994.263669328706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45994.263669328706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45994.263669328706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45994.263669328706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45994.263669328706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45994.263669328706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45994.263669328706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45994.263669328706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45994.263669328706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45994.263669328706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45994.263669328706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45994.263669328706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45994.263669328706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45994.263669328706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45994.263669328706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45994.263669328706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45994.263669328706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45994.263669328706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45994.263669328706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45994.263669328706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45994.263669328706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45994.263669328706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45994.263669328706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45994.263669328706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45994.263669328706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45994.263669328706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45994.263669328706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45994.263669328706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45994.263669328706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45994.263669328706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45994.263669328706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45994.263669328706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45994.263669328706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45994.263669328706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45994.263669328706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45994.263669328706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45994.263669328706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45994.263669328706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45994.263669328706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45994.263669328706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45994.263669328706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45994.263669328706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45994.263669328706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45994.263669328706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45994.263669328706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45994.263669328706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45994.263669328706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45994.263669328706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45994.263669328706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45994.263669328706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45994.263669328706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45994.263669328706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45994.263669328706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45994.263669328706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45994.263669328706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45994.263669328706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45994.263669328706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45994.263669328706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45994.263669328706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45994.263669328706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45994.263669328706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45994.263669328706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45994.263669328706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45994.263669328706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45994.263669328706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45994.263669328706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45994.263669328706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45994.263669328706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45994.263669328706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45994.263669328706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45994.263669328706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45994.263669328706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45994.263669328706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45994.263669328706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45994.263669328706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45994.263669328706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45994.263669328706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45994.263669328706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45994.263669328706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45994.263669328706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45994.263669328706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45994.263669328706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45994.263669328706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45994.263669328706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45994.263669328706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45994.263669328706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45994.263669328706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45994.263669328706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45994.263669328706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45994.263669328706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45994.263669328706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45994.263669328706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45994.263669328706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45994.263669328706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45994.263669328706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45994.263669328706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45994.263669328706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45994.263669328706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45994.263669328706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45994.263669328706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45994.263669328706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45994.263669328706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45994.263669328706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45994.263669328706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45994.263669328706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45994.263669328706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45994.263669328706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45994.263669328706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45994.263669328706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45994.263669328706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45994.263669328706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45994.263669328706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45994.263669328706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45994.263669328706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45994.263669328706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45994.263669328706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45994.263669328706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45994.263669328706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45994.263669328706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45994.263669328706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45994.263669328706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45994.263669328706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45994.263669328706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45994.263669328706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45994.263669328706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45994.263669328706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45994.263669328706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45994.263669328706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45994.263669328706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45994.263669328706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45994.263669328706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45994.263669328706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45994.263669328706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45994.263669328706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45994.263669328706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45994.263669328706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45994.263669328706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45994.263669328706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45994.263669328706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45994.263669328706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45994.263669328706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45994.263669328706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45994.263669328706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45994.263669328706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45994.263669328706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45994.263669328706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45994.263669328706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45994.263669328706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45994.263669328706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45994.263669328706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45994.263669328706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45994.263669328706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45994.263669328706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45994.263669328706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45994.263669328706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45994.263669328706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45994.263669328706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45994.263669328706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45994.263669328706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45994.263669328706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45994.263669328706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45994.263669328706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45994.263669328706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45994.263669328706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45994.263669328706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45994.263669328706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45994.263669328706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45994.263669328706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45994.263669328706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45994.263669328706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45994.263669328706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45994.263669328706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45994.263669328706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45994.263669328706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45994.263669328706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45994.263669328706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45994.263669328706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45994.263669328706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45994.263669328706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45994.263669328706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45994.263669328706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45994.263669328706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45994.263669328706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45994.263669328706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45994.263669328706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45994.263669328706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45994.263669328706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45994.263669328706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45994.263669328706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45994.263669328706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45994.263669328706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45994.263669328706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45994.263669328706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45994.263669328706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45994.263669328706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45994.263669328706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45994.263669328706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45994.263669328706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45994.263669328706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45994.263669328706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45994.263669328706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45994.263669328706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45994.263669328706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45994.263669328706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45994.263669328706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45994.263669328706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45994.263669328706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45994.263669328706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45994.263669328706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45994.263669328706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45994.263669328706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45994.263669328706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45994.263669328706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45994.263669328706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45994.263669328706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45994.263669328706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45994.263669328706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45994.263669328706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45994.263669328706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45994.263669328706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45994.263669328706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45994.263669328706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45994.263669328706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45994.263669328706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45994.263669328706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45994.263669328706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45994.263669328706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45994.263669328706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45994.263669328706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45994.263669328706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45994.263669328706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45994.263669328706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45994.263669328706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45994.263669328706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45994.263669328706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45994.263669328706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45994.263669328706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45994.263669328706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45994.263669328706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45994.263669328706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45994.263669328706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45994.263669328706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45994.263669328706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45994.263669328706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45994.263669328706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45994.263669328706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45994.263669328706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45994.263669328706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45994.263669328706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45994.263669328706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45994.263669328706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45994.263669328706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45994.263669328706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45994.263669328706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45994.263669328706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45994.263669328706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45994.263669328706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45994.263669328706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45994.263669328706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45994.263669328706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45994.263669328706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45994.263669328706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45994.263669328706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45994.263669328706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45994.263669328706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45994.263669328706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45994.263669328706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45994.263669328706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45994.263669328706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45994.263669328706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45994.263669328706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45994.263669328706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45994.263669328706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45994.263669328706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45994.263669328706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45994.263669328706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45994.263669328706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45994.263669328706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45994.263669328706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45994.263669328706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45994.263669328706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45994.263669328706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45994.263669328706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45994.263669328706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45994.263669328706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45994.263669328706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45994.263669328706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45994.263669328706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45994.263669328706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45994.263669328706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45994.263669328706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45994.263669328706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45994.263669328706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45994.263669328706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45994.263669328706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45994.263669328706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45994.263669328706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45994.263669328706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45994.263669328706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45994.263669328706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45994.263669328706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45994.263669328706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45994.263669328706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45994.263669328706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45994.263669328706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45994.263669328706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45994.263669328706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45994.263669328706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45994.263669328706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45994.263669328706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45994.263669328706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45994.263669328706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45994.263669328706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45994.263669328706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45994.263669328706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45994.263669328706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45994.263669328706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45994.263669328706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45994.263669328706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45994.263669328706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45994.263669328706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45994.263669328706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45994.263669328706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45994.263669328706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45994.263669328706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45994.263669328706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45994.263669328706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45994.263669328706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45994.263669328706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45994.263669328706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45994.263669328706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45994.263669328706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45994.263669328706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45994.263669328706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45994.263669328706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45994.263669328706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45994.263669328706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45994.263669328706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45994.263669328706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45994.263669328706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45994.263669328706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45994.263669328706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45994.263669328706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45994.263669328706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45994.263669328706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45994.263669328706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45994.263669328706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45994.263669328706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45994.263669328706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45994.263669328706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45994.263669328706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45994.263669328706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45994.263669328706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45994.263669328706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45994.263669328706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45994.263669328706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45994.263669328706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45994.263669328706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45994.263669328706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45994.263669328706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45994.263669328706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45994.263669328706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45994.263669328706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45994.263669328706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45994.263669328706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45994.263669328706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45994.263669328706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45994.263669328706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45994.263669328706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45994.263669328706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45994.263669328706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45994.263669328706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45994.263669328706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45994.263669328706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45994.263669328706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45994.263669328706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45994.263669328706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45994.263669328706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45994.263669328706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45994.263669328706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45994.263669328706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45994.263669328706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45994.263669328706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45994.263669328706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45994.263669328706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45994.263669328706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45994.263669328706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45994.263669328706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45994.263669328706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45994.263669328706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45994.263669328706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45994.263669328706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45994.263669328706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45994.263669328706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45994.263669328706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45994.263669328706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45994.263669328706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45994.263669328706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45994.263669328706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45994.263669328706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45994.263669328706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45994.263669328706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45994.263669328706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45994.263669328706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45994.263669328706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45994.263669328706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45994.263669328706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45994.263669328706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45994.263669328706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45994.263669328706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45994.263669328706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45994.263669328706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45994.263669328706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45994.263669328706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45994.263669328706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45994.263669328706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45994.263669328706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45994.263669328706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45994.263669328706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45994.263669328706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45994.263669328706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45994.263669328706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45994.263669328706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45994.263669328706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45994.263669328706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45994.263669328706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45994.263669328706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45994.263669328706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45994.263669328706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45994.263669328706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45994.263669328706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45994.263669328706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45994.263669328706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45994.263669328706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45994.263669328706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45994.263669328706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45994.263669328706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45994.263669328706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45994.263669328706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45994.263669328706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45994.263669328706</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45994.263669328706</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