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59" documentId="13_ncr:1_{F6CB121F-512D-4AA6-A0C1-0FB36C537598}" xr6:coauthVersionLast="47" xr6:coauthVersionMax="47" xr10:uidLastSave="{05229168-AFF1-483B-9CBA-D8604FE9CF3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<sst xmlns="http://schemas.openxmlformats.org/spreadsheetml/2006/main" count="180294" uniqueCount="39133">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</sst>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301.56724456018856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8.570509259152459E-2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45964.515670370369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45964.515670370369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45964.515670370369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45964.515670370369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45964.515670370369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45964.515670370369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45964.515670370369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45964.515670370369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45964.515670370369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45964.515670370369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45964.515670370369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45964.515670370369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45964.515670370369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45964.515670370369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45964.515670370369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45964.515670370369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45964.515670370369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45964.515670370369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45964.515670370369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45964.515670370369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45964.515670370369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45964.515670370369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45964.515670370369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45964.515670370369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45964.515670370369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45964.515670370369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45964.515670370369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45964.515670370369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45964.515670370369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45964.515670370369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45964.515670370369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45964.515670370369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45964.515670370369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45964.515670370369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45964.515670370369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45964.515670370369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45964.515670370369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45964.515670370369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45964.515670370369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45964.515670370369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45964.515670370369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45964.515670370369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45964.515670370369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45964.515670370369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45964.515670370369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45964.515670370369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45964.515670370369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45964.515670370369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45964.515670370369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45964.515670370369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45964.515670370369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45964.515670370369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45964.515670370369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45964.515670370369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45964.515670370369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45964.515670370369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45964.515670370369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45964.515670370369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45964.515670370369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45964.515670370369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45964.515670370369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45964.515670370369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45964.515670370369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45964.515670370369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45964.515670370369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45964.515670370369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45964.515670370369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45964.515670370369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45964.515670370369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45964.515670370369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45964.515670370369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45964.515670370369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45964.515670370369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45964.515670370369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45964.515670370369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45964.515670370369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45964.515670370369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45964.515670370369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45964.515670370369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45964.515670370369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45964.515670370369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45964.515670370369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45964.515670370369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45964.515670370369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45964.515670370369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45964.515670370369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45964.515670370369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45964.515670370369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45964.515670370369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45964.515670370369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45964.515670370369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45964.515670370369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45964.515670370369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45964.515670370369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45964.515670370369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45964.515670370369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45964.515670370369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45964.515670370369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45964.515670370369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45964.515670370369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45964.515670370369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45964.515670370369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45964.515670370369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45964.515670370369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45964.515670370369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45964.515670370369</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45964.515670370369</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139.51583252315322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5.7735871527838754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0.14465185184963048</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45964.515670370369</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4.013796296203509E-2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45964.515670370369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45964.515670370369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R2</v>
      </c>
      <c r="C10" s="18"/>
      <c r="D10" s="18" t="s">
        <v>27392</v>
      </c>
      <c r="E10" s="113"/>
      <c r="F10" s="114"/>
      <c r="G10" s="115">
        <f ca="1">IFERROR(NOW()-F10,"-")</f>
        <v>45964.515670370369</v>
      </c>
      <c r="H10" s="11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45964.515670486115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45964.515670486115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45964.515670486115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45964.515670486115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45964.515670486115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45964.515670486115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45964.515670486115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45964.515670486115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45964.515670486115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45964.515670486115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45964.515670486115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45964.515670486115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45964.515670486115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45964.515670486115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45964.515670486115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45964.515670486115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45964.515670486115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45964.515670486115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45964.515670486115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45964.515670486115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45964.515670486115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45964.515670486115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45964.515670486115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45964.515670486115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45964.515670486115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45964.515670486115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45964.515670486115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45964.515670486115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45964.515670486115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45964.515670486115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45964.515670486115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45964.515670486115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45964.515670486115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45964.515670486115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45964.515670486115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45964.515670486115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45964.515670486115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45964.515670486115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45964.515670486115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45964.515670486115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45964.515670486115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45964.515670486115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45964.515670486115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45964.515670486115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45964.515670486115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45964.515670486115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45964.515670486115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45964.515670486115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45964.515670486115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45964.515670486115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45964.515670486115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45964.515670486115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45964.515670486115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45964.515670486115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45964.515670486115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45964.515670486115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45964.515670486115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45964.515670486115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45964.515670486115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45964.515670486115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45964.515670486115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45964.515670486115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45964.515670486115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45964.515670486115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45964.515670486115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45964.515670486115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45964.515670486115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45964.515670486115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45964.515670486115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45964.515670486115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45964.515670486115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45964.515670486115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45964.515670486115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45964.515670486115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45964.515670486115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45964.515670486115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45964.515670486115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45964.515670486115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45964.515670486115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45964.515670486115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45964.515670486115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45964.515670486115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45964.515670486115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45964.515670486115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45964.515670486115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45964.515670486115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45964.515670486115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45964.515670486115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45964.515670486115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45964.515670486115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45964.515670486115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45964.515670486115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45964.515670486115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45964.515670486115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45964.515670486115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45964.515670486115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45964.515670486115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45964.515670486115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45964.515670486115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45964.515670486115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45964.515670486115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45964.515670486115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45964.515670486115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45964.515670486115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45964.515670486115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45964.515670486115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45964.515670486115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45964.515670486115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45964.515670486115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45964.515670486115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45964.515670486115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45964.515670486115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45964.515670486115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45964.515670486115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45964.515670486115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45964.515670486115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45964.515670486115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45964.515670486115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45964.515670486115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45964.515670486115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45964.515670486115</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19379</v>
      </c>
      <c r="E2" s="18" t="s">
        <v>39117</v>
      </c>
      <c r="F2" s="20">
        <v>45964.388067129628</v>
      </c>
      <c r="G2" s="21">
        <f t="shared" ref="G2:G35" ca="1" si="0">IFERROR(NOW()-F2,"-")</f>
        <v>0.12760335648636101</v>
      </c>
      <c r="H2" s="22">
        <v>45964.464317129627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3</v>
      </c>
      <c r="D3" s="62" t="s">
        <v>16714</v>
      </c>
      <c r="E3" s="18"/>
      <c r="F3" s="20"/>
      <c r="G3" s="21">
        <f t="shared" ca="1" si="0"/>
        <v>45964.515670486115</v>
      </c>
      <c r="H3" s="22">
        <v>45964.465532407405</v>
      </c>
      <c r="I3" s="19" t="str">
        <f>IFERROR(VLOOKUP(D3,DB!A:F,6,0),"")</f>
        <v>SCECO</v>
      </c>
      <c r="J3" s="18" t="str">
        <f>IFERROR(VLOOKUP(D3,DB!A:G,7,0),"")</f>
        <v>Dead</v>
      </c>
      <c r="K3" s="46" t="s">
        <v>39120</v>
      </c>
      <c r="L3" s="23" t="str">
        <f>IFERROR(VLOOKUP(D3,DB!A:I,9,0),"")</f>
        <v>Latis</v>
      </c>
    </row>
    <row r="4" spans="1:13" ht="15" customHeight="1">
      <c r="A4" s="19"/>
      <c r="B4" s="62" t="str">
        <f>IFERROR(VLOOKUP(D4,DB!A:K,11,0),"")</f>
        <v/>
      </c>
      <c r="C4" s="18"/>
      <c r="D4" s="18"/>
      <c r="E4" s="18"/>
      <c r="F4" s="20"/>
      <c r="G4" s="21">
        <f t="shared" ca="1" si="0"/>
        <v>45964.515670486115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45964.515670486115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45964.515670486115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45964.515670486115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45964.515670486115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45964.515670486115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45964.515670486115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45964.515670486115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45964.515670486115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45964.515670486115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45964.515670486115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45964.515670486115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45964.515670486115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45964.515670486115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45964.515670486115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45964.515670486115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45964.515670486115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45964.515670486115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45964.515670486115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45964.515670486115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45964.515670486115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45964.515670486115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45964.515670486115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45964.515670486115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45964.515670486115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45964.515670486115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45964.515670486115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45964.515670486115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45964.515670486115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45964.515670486115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45964.515670486115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45964.515670486115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45964.515670486115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45964.515670486115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45964.515670486115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45964.515670486115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45964.515670486115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45964.515670486115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45964.515670486115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45964.515670486115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45964.515670486115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45964.515670486115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45964.515670486115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45964.515670486115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45964.515670486115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45964.515670486115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45964.515670486115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45964.515670486115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45964.515670486115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45964.515670486115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45964.515670486115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45964.515670486115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45964.515670486115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45964.515670486115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45964.515670486115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45964.515670486115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45964.515670486115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45964.515670486115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45964.515670486115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45964.515670486115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45964.515670486115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45964.515670486115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45964.515670486115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45964.515670486115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45964.515670486115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45964.515670486115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45964.515670486115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45964.515670486115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45964.515670486115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45964.515670486115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45964.515670486115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45964.515670486115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45964.515670486115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45964.515670486115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45964.515670486115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45964.515670486115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45964.515670486115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45964.515670486115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45964.515670486115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45964.515670486115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45964.515670486115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45964.515670486115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45964.515670486115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45964.515670486115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45964.515670486115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45964.515670486115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45964.515670486115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45964.515670486115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45964.515670486115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45964.515670486115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45964.515670486115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45964.515670486115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45964.515670486115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45964.515670486115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45964.515670486115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45964.515670486115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45964.515670486115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45964.515670486115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45964.515670486115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45964.515670486115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45964.515670486115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45964.515670486115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45964.515670486115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45964.515670486115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45964.515670486115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45964.515670486115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45964.515670486115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45964.515670486115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45964.515670486115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45964.515670486115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45964.515670486115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45964.515670486115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45964.515670486115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45964.515670486115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45964.515670486115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45964.515670486115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45964.515670486115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45964.515670486115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45964.515670486115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45964.515670486115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45964.515670486115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45964.515670486115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45964.515670486115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45964.515670486115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45964.515670486115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45964.515670486115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45964.515670486115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45964.515670486115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45964.515670486115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45964.515670486115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45964.515670486115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45964.515670486115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45964.515670486115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45964.515670486115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45964.515670486115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45964.515670486115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45964.515670486115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45964.515670486115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45964.515670486115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45964.515670486115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45964.515670486115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45964.515670486115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45964.515670486115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45964.515670486115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45964.515670486115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45964.515670486115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45964.515670486115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45964.515670486115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45964.515670486115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45964.515670486115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45964.515670486115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45964.515670486115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45964.515670486115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45964.515670486115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45964.515670486115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45964.515670486115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45964.515670486115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45964.515670486115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45964.515670486115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45964.515670486115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45964.515670486115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45964.515670486115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45964.515670486115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45964.515670486115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45964.515670486115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45964.515670486115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45964.515670486115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45964.515670486115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45964.515670486115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45964.515670486115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45964.515670486115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45964.515670486115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45964.515670486115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45964.515670486115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45964.515670486115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45964.515670486115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45964.515670486115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45964.515670486115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45964.515670486115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45964.515670486115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45964.515670486115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45964.515670486115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45964.515670486115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45964.515670486115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45964.515670486115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45964.515670486115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45964.515670486115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45964.515670486115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45964.515670486115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45964.515670486115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45964.515670486115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45964.515670486115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45964.515670486115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45964.515670486115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45964.515670486115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45964.515670486115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45964.515670486115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45964.515670486115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45964.515670486115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45964.515670486115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45964.515670486115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45964.515670486115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45964.515670486115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45964.515670486115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45964.515670486115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45964.515670486115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45964.515670486115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45964.515670486115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45964.515670486115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45964.515670486115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45964.515670486115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45964.515670486115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45964.515670486115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45964.515670486115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45964.515670486115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45964.515670486115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45964.515670486115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45964.515670486115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45964.515670486115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45964.515670486115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45964.515670486115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45964.515670486115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45964.515670486115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45964.515670486115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45964.515670486115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45964.515670486115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45964.515670486115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45964.515670486115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45964.515670486115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45964.515670486115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45964.515670486115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45964.515670486115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45964.515670486115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45964.515670486115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45964.515670486115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45964.515670486115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45964.515670486115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45964.515670486115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45964.515670486115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45964.515670486115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45964.515670486115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45964.515670486115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45964.515670486115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45964.515670486115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45964.515670486115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45964.515670486115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45964.515670486115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45964.515670486115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45964.515670486115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45964.515670486115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45964.515670486115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45964.515670486115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45964.515670486115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45964.515670486115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45964.515670486115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45964.515670486115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45964.515670486115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45964.515670486115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45964.515670486115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45964.515670486115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45964.515670486115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45964.515670486115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45964.515670486115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45964.515670486115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45964.515670486115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45964.515670486115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45964.515670486115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45964.515670486115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45964.515670486115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45964.515670486115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45964.515670486115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45964.515670486115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45964.515670486115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45964.515670486115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45964.515670486115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45964.515670486115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45964.515670486115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45964.515670486115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45964.515670486115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45964.515670486115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45964.515670486115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45964.515670486115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45964.515670486115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45964.515670486115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45964.515670486115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45964.515670486115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45964.515670486115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45964.515670486115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45964.515670486115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45964.515670486115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45964.515670486115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45964.515670486115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45964.515670486115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45964.515670486115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45964.515670486115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45964.515670486115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45964.515670486115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45964.515670486115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45964.515670486115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45964.515670486115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45964.515670486115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45964.515670486115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45964.515670486115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45964.515670486115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45964.515670486115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45964.515670486115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45964.515670486115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45964.515670486115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45964.515670486115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45964.515670486115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45964.515670486115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45964.515670486115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45964.515670486115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45964.515670486115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45964.515670486115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45964.515670486115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45964.515670486115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45964.515670486115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45964.515670486115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45964.515670486115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45964.515670486115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45964.515670486115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45964.515670486115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45964.515670486115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45964.515670486115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45964.515670486115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45964.515670486115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45964.515670486115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45964.515670486115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45964.515670486115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45964.515670486115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45964.515670486115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45964.515670486115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45964.515670486115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45964.515670486115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45964.515670486115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45964.515670486115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45964.515670486115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45964.515670486115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45964.515670486115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45964.515670486115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45964.515670486115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45964.515670486115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45964.515670486115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45964.515670486115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45964.515670486115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45964.515670486115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45964.515670486115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45964.515670486115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45964.515670486115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45964.515670486115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45964.515670486115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45964.515670486115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45964.515670486115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45964.515670486115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45964.515670486115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45964.515670486115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45964.515670486115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45964.515670486115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45964.515670486115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45964.515670486115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45964.515670486115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45964.515670486115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45964.515670486115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45964.515670486115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45964.515670486115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45964.515670486115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45964.515670486115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45964.515670486115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45964.515670486115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45964.515670486115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45964.515670486115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45964.515670486115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45964.515670486115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45964.515670486115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45964.515670486115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45964.515670486115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45964.515670486115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45964.515670486115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45964.515670486115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45964.515670486115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45964.515670486115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45964.515670486115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45964.515670486115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45964.515670486115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45964.515670486115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45964.515670486115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45964.515670486115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45964.515670486115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45964.515670486115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45964.515670486115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45964.515670486115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45964.515670486115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45964.515670486115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45964.515670486115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45964.515670486115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45964.515670486115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45964.515670486115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45964.515670486115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45964.515670486115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45964.515670486115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45964.515670486115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45964.515670486115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45964.515670486115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45964.515670486115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45964.515670486115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45964.515670486115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45964.515670486115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45964.515670486115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45964.515670486115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45964.515670486115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45964.515670486115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45964.515670486115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45964.515670486115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45964.515670486115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45964.515670486115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45964.515670486115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45964.515670486115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45964.515670486115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45964.515670486115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45964.515670486115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45964.515670486115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45964.515670486115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45964.515670486115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45964.515670486115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45964.515670486115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45964.515670486115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45964.515670486115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45964.515670486115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45964.515670486115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45964.515670486115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45964.515670486115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45964.515670486115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45964.515670486115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45964.515670486115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45964.515670486115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45964.515670486115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45964.515670486115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45964.515670486115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45964.515670486115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45964.515670486115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45964.515670486115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45964.515670486115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45964.515670486115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45964.515670486115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45964.515670486115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45964.515670486115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45964.515670486115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45964.515670486115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45964.515670486115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45964.515670486115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45964.515670486115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45964.515670486115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45964.515670486115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45964.515670486115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45964.515670486115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45964.515670486115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45964.515670486115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45964.515670486115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45964.515670486115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45964.515670486115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45964.515670486115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45964.515670486115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45964.515670486115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45964.515670486115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45964.515670486115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45964.515670486115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45964.515670486115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45964.515670486115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45964.515670486115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45964.515670486115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45964.515670486115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45964.515670486115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45964.515670486115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45964.515670486115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45964.515670486115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45964.515670486115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45964.515670486115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45964.515670486115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45964.515670486115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45964.515670486115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45964.515670486115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45964.515670486115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45964.515670486115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45964.515670486115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45964.515670486115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45964.515670486115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45964.515670486115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45964.515670486115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45964.515670486115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45964.515670486115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45964.515670486115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45964.515670486115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45964.515670486115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45964.515670486115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45964.515670486115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45964.515670486115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45964.515670486115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45964.515670486115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45964.515670486115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45964.515670486115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45964.515670486115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45964.515670486115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45964.515670486115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45964.515670486115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45964.515670486115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45964.515670486115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45964.515670486115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45964.515670486115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45964.515670486115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45964.515670486115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45964.515670486115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45964.515670486115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45964.515670486115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45964.515670486115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45964.515670486115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45964.515670486115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45964.515670486115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45964.515670486115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45964.515670486115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45964.515670486115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45964.515670486115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45964.515670486115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45964.515670486115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45964.515670486115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45964.515670486115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45964.515670486115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45964.515670486115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45964.515670486115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45964.515670486115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45964.515670486115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45964.515670486115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45964.515670486115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45964.515670486115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45964.515670486115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45964.515670486115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45964.515670486115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45964.515670486115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45964.515670486115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45964.515670486115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45964.515670486115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45964.515670486115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45964.515670486115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45964.515670486115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45964.515670486115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45964.515670486115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45964.515670486115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45964.515670486115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45964.515670486115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45964.515670486115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45964.515670486115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45964.515670486115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45964.515670486115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45964.515670486115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45964.515670486115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45964.515670486115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45964.515670486115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45964.515670486115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45964.515670486115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45964.515670486115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45964.515670486115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45964.515670486115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45964.515670486115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45964.515670486115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45964.515670486115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45964.515670486115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45964.515670486115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45964.515670486115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45964.515670486115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45964.515670486115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45964.515670486115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45964.515670486115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45964.515670486115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45964.515670486115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45964.515670486115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45964.515670486115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45964.515670486115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45964.515670486115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45964.515670486115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45964.515670486115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45964.515670486115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45964.515670486115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45964.515670486115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45964.515670486115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45964.515670486115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45964.515670486115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45964.515670486115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45964.515670486115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45964.515670486115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45964.515670486115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45964.515670486115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45964.515670486115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45964.515670486115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45964.515670486115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45964.515670486115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45964.515670486115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45964.515670486115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45964.515670486115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45964.515670486115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45964.515670486115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45964.515670486115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45964.515670486115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45964.515670486115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45964.515670486115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45964.515670486115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45964.515670486115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45964.515670486115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45964.515670486115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45964.515670486115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45964.515670486115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45964.515670486115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45964.515670486115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45964.515670486115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45964.515670486115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45964.515670486115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45964.515670486115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45964.515670486115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45964.515670486115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45964.515670486115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45964.515670486115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45964.515670486115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45964.515670486115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45964.515670486115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45964.515670486115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45964.515670486115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45964.515670486115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45964.515670486115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45964.515670486115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45964.515670486115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45964.515670486115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45964.515670486115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45964.515670486115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45964.515670486115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45964.515670486115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45964.515670486115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45964.515670486115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45964.515670486115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45964.515670486115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45964.515670486115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45964.515670486115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45964.515670486115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45964.515670486115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45964.515670486115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45964.515670486115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45964.515670486115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45964.515670486115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45964.515670486115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45964.515670486115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45964.515670486115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45964.515670486115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45964.515670486115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45964.515670486115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45964.515670486115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45964.515670486115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45964.515670486115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45964.515670486115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45964.515670486115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45964.515670486115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45964.515670486115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45964.515670486115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45964.515670486115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45964.515670486115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45964.515670486115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45964.515670486115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45964.515670486115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45964.515670486115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45964.515670486115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45964.515670486115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45964.515670486115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45964.515670486115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45964.515670486115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45964.515670486115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45964.515670486115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45964.515670486115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45964.515670486115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45964.515670486115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45964.515670486115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45964.515670486115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45964.515670486115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45964.515670486115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45964.515670486115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45964.515670486115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45964.515670486115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45964.515670486115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45964.515670486115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45964.515670486115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45964.515670486115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45964.515670486115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45964.515670486115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45964.515670486115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45964.515670486115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45964.515670486115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45964.515670486115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45964.515670486115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45964.515670486115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45964.515670486115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45964.515670486115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45964.515670486115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45964.515670486115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45964.515670486115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45964.515670486115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45964.515670486115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45964.515670486115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45964.515670486115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45964.515670486115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45964.515670486115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45964.515670486115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45964.515670486115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45964.515670486115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45964.515670486115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45964.515670486115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45964.515670486115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45964.515670486115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45964.515670486115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45964.515670486115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45964.515670486115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45964.515670486115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45964.515670486115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45964.515670486115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45964.515670486115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45964.515670486115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45964.515670486115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45964.515670486115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45964.515670486115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45964.515670486115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45964.515670486115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45964.515670486115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45964.515670486115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45964.515670486115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45964.515670486115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45964.515670486115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45964.515670486115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45964.515670486115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45964.515670486115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45964.515670486115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45964.515670486115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45964.515670486115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45964.515670486115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45964.515670486115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45964.515670486115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45964.515670486115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45964.515670486115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45964.515670486115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45964.515670486115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45964.515670486115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45964.515670486115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45964.515670486115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45964.515670486115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45964.515670486115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45964.515670486115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45964.515670486115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45964.515670486115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45964.515670486115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45964.515670486115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45964.515670486115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45964.515670486115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45964.515670486115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45964.515670486115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45964.515670486115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45964.515670486115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45964.515670486115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45964.515670486115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45964.515670486115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45964.515670486115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45964.515670486115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45964.515670486115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45964.515670486115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45964.515670486115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45964.515670486115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45964.515670486115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45964.515670486115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45964.515670486115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45964.515670486115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45964.515670486115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45964.515670486115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45964.515670486115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45964.515670486115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45964.515670486115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45964.515670486115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45964.515670486115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45964.515670486115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45964.515670486115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45964.515670486115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45964.515670486115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45964.515670486115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45964.515670486115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45964.515670486115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45964.515670486115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45964.515670486115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45964.515670486115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45964.515670486115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45964.515670486115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45964.515670486115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45964.515670486115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45964.515670486115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45964.515670486115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45964.515670486115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45964.515670486115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45964.515670486115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45964.515670486115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45964.515670486115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45964.515670486115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45964.515670486115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45964.515670486115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45964.515670486115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45964.515670486115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45964.515670486115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45964.515670486115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45964.515670486115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45964.515670486115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45964.515670486115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45964.515670486115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45964.515670486115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45964.515670486115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45964.515670486115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45964.515670486115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45964.515670486115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45964.515670486115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45964.515670486115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45964.515670486115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45964.515670486115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45964.515670486115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45964.515670486115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45964.515670486115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45964.515670486115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45964.515670486115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45964.515670486115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45964.515670486115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45964.515670486115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45964.515670486115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45964.515670486115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45964.515670486115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45964.515670486115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45964.515670486115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45964.515670486115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45964.515670486115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45964.515670486115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45964.515670486115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45964.515670486115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45964.515670486115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45964.515670486115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45964.515670486115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45964.515670486115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45964.515670486115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45964.515670486115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45964.515670486115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45964.515670486115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45964.515670486115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45964.515670486115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45964.515670486115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45964.515670486115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45964.515670486115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45964.515670486115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45964.515670486115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45964.515670486115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45964.515670486115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45964.515670486115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45964.515670486115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45964.515670486115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45964.515670486115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45964.515670486115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45964.515670486115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45964.515670486115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45964.515670486115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45964.515670486115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45964.515670486115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45964.515670486115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45964.515670486115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45964.515670486115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45964.515670486115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45964.515670486115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45964.515670486115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45964.515670486115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45964.515670486115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45964.515670486115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45964.515670486115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45964.515670486115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45964.515670486115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45964.515670486115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45964.515670486115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45964.515670486115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45964.515670486115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45964.515670486115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45964.515670486115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45964.515670486115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45964.515670486115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45964.515670486115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45964.515670486115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45964.515670486115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45964.515670486115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45964.515670486115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45964.515670486115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45964.515670486115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45964.515670486115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45964.515670486115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45964.515670486115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45964.515670486115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45964.515670486115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45964.515670486115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45964.515670486115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45964.515670486115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45964.515670486115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45964.515670486115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45964.515670486115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45964.515670486115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45964.515670486115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45964.515670486115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45964.515670486115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45964.515670486115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45964.515670486115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45964.515670486115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45964.515670486115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45964.515670486115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45964.515670486115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45964.515670486115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45964.515670486115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45964.515670486115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45964.515670486115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45964.515670486115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45964.515670486115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45964.515670486115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45964.515670486115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45964.515670486115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45964.515670486115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45964.515670486115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45964.515670486115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45964.515670486115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45964.515670486115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45964.515670486115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45964.515670486115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45964.515670486115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45964.515670486115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45964.515670486115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45964.515670486115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45964.515670486115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45964.515670486115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45964.515670486115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45964.515670486115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45964.515670486115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45964.515670486115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45964.515670486115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45964.515670486115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45964.515670486115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45964.515670486115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45964.515670486115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45964.515670486115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45964.515670486115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45964.515670486115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45964.515670486115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45964.515670486115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45964.515670486115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45964.515670486115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45964.515670486115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45964.515670486115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45964.515670486115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45964.515670486115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45964.515670486115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45964.515670486115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45964.515670486115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45964.515670486115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45964.515670486115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45964.515670486115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45964.515670486115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45964.515670486115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45964.515670486115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45964.515670486115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45964.515670486115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45964.515670486115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45964.515670486115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45964.515670486115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45964.515670486115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45964.515670486115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45964.515670486115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45964.515670486115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45964.515670486115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45964.515670486115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45964.515670486115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45964.515670486115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45964.515670486115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45964.515670486115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45964.515670486115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45964.515670486115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45964.515670486115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45964.515670486115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45964.515670486115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45964.515670486115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45964.515670486115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45964.515670486115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45964.515670486115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45964.515670486115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45964.515670486115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45964.515670486115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45964.515670486115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45964.515670486115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45964.515670486115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45964.515670486115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45964.515670486115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45964.515670486115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45964.515670486115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45964.515670486115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45964.515670486115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45964.515670486115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45964.515670486115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45964.515670486115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45964.515670486115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45964.515670486115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45964.515670486115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45964.515670486115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45964.515670486115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45964.515670486115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45964.515670486115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45964.515670486115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45964.515670486115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45964.515670486115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45964.515670486115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45964.515670486115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45964.515670486115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45964.515670486115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45964.515670486115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45964.515670486115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45964.515670486115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45964.515670486115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45964.515670486115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45964.515670486115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45964.515670486115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45964.515670486115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45964.515670486115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45964.515670486115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45964.515670486115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45964.515670486115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45964.515670486115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45964.515670486115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45964.515670486115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45964.515670486115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45964.515670486115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45964.515670486115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45964.515670486115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45964.515670486115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45964.515670486115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45964.515670486115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45964.515670486115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45964.515670486115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45964.515670486115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45964.515670486115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45964.515670486115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45964.515670486115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45964.515670486115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45964.515670486115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45964.515670486115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45964.515670486115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45964.515670486115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45964.515670486115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45964.515670486115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45964.515670486115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45964.515670486115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45964.515670486115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45964.515670486115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45964.515670486115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45964.515670486115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45964.515670486115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45964.515670486115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45964.515670486115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45964.515670486115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45964.515670486115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45964.515670486115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45964.515670486115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45964.515670486115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45964.515670486115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45964.515670486115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45964.515670486115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45964.515670486115</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261.03495289351849</v>
      </c>
      <c r="H2" s="98">
        <v>45703.474768518521</v>
      </c>
      <c r="I2" s="98" t="str">
        <f>IFERROR(VLOOKUP(D2,DB!A:F,6,0),"")</f>
        <v>SCECO</v>
      </c>
      <c r="J2" s="98" t="str">
        <f>IFERROR(VLOOKUP(D2,DB!A:G,7,0),"")</f>
        <v>Dead</v>
      </c>
      <c r="K2" s="100" t="s">
        <v>39122</v>
      </c>
      <c r="L2" s="93" t="str">
        <f>IFERROR(VLOOKUP(D2,DB!A:I,9,0),"")</f>
        <v>Latis</v>
      </c>
    </row>
    <row r="3" spans="1:16" ht="15" customHeight="1">
      <c r="A3" s="118"/>
      <c r="B3" s="118" t="str">
        <f>IFERROR(VLOOKUP(D3,DB!A:K,11,0),"")</f>
        <v/>
      </c>
      <c r="C3" s="119"/>
      <c r="D3" s="120"/>
      <c r="E3" s="97"/>
      <c r="F3" s="122"/>
      <c r="G3" s="123">
        <f ca="1">IFERROR(NOW()-F3,"")</f>
        <v>45964.515670486115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45964.515670486115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45964.515670486115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45964.515670486115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45964.515670486115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45964.515670486115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45964.515670486115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45964.515670486115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45964.515670486115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45964.515670486115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45964.515670486115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45964.515670486115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45964.515670486115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45964.515670486115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45964.515670486115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45964.515670486115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45964.515670486115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45964.515670486115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45964.515670486115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45964.515670486115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45964.515670486115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45964.515670486115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45964.515670486115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45964.515670486115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45964.515670486115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45964.515670486115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45964.515670486115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45964.515670486115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45964.515670486115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45964.515670486115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45964.515670486115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45964.515670486115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45964.515670486115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45964.515670486115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45964.515670486115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45964.515670486115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45964.515670486115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45964.515670486115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45964.515670486115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45964.515670486115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45964.515670486115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45964.515670486115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45964.515670486115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45964.515670486115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45964.515670486115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45964.515670486115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45964.515670486115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45964.515670486115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45964.515670486115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45964.515670486115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45964.515670486115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45964.515670486115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45964.515670486115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45964.515670486115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45964.515670486115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45964.515670486115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45964.515670486115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45964.515670486115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45964.515670486115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45964.515670486115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45964.515670486115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45964.515670486115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45964.515670486115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45964.515670486115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45964.515670486115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45964.515670486115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45964.515670486115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45964.515670486115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45964.515670486115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45964.515670486115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45964.515670486115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45964.515670486115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45964.515670486115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45964.515670486115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45964.515670486115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45964.515670486115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45964.515670486115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45964.515670486115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45964.515670486115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45964.515670486115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45964.515670486115</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45964.515670486115</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72.683610185180441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38.32679317129805</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15.854559375002282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33614</v>
      </c>
      <c r="E5" s="151" t="s">
        <v>39102</v>
      </c>
      <c r="F5" s="152">
        <v>45964.455625000002</v>
      </c>
      <c r="G5" s="153">
        <f ca="1">IFERROR(NOW()-F5,"")</f>
        <v>6.0045486112358049E-2</v>
      </c>
      <c r="H5" s="152">
        <v>45964.450069444443</v>
      </c>
      <c r="I5" s="151" t="str">
        <f>IFERROR(VLOOKUP(D5,DB!A:F,6,0),"")</f>
        <v>Generator-SG</v>
      </c>
      <c r="J5" s="151" t="str">
        <f>IFERROR(VLOOKUP(D5,DB!A:G,7,0),"")</f>
        <v>Dead</v>
      </c>
      <c r="K5" s="151" t="s">
        <v>39130</v>
      </c>
      <c r="L5" s="151" t="str">
        <f>IFERROR(VLOOKUP(D5,DB!A:I,9,0),"")</f>
        <v>Latis</v>
      </c>
    </row>
    <row r="6" spans="1:13" ht="15">
      <c r="A6" s="151"/>
      <c r="B6" s="151" t="str">
        <f>IFERROR(VLOOKUP(D6,DB!A:K,11,0),"")</f>
        <v/>
      </c>
      <c r="C6" s="151"/>
      <c r="D6" s="151"/>
      <c r="E6" s="151"/>
      <c r="F6" s="152"/>
      <c r="G6" s="153">
        <f ca="1">IFERROR(NOW()-F6,"")</f>
        <v>45964.515670486115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45964.515670486115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45964.515670486115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45964.515670486115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45964.515670486115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45964.515670486115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45964.515670486115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45964.515670486115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45964.515670486115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45964.515670486115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45964.515670486115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45964.515670486115</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45964.515670486115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45964.515670486115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45964.515670486115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45964.515670486115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45964.515670486115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45964.515670486115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45964.515670486115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45964.515670486115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45964.515670486115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45964.515670486115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45964.515670486115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45964.515670486115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45964.515670486115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45964.515670486115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45964.515670486115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45964.515670486115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45964.515670486115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45964.515670486115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45964.515670486115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45964.515670486115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45964.515670486115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45964.515670486115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45964.515670486115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45964.515670486115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45964.515670486115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45964.515670486115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45964.515670486115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45964.515670486115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45964.515670486115</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45964.515670486115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45964.515670486115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45964.515670486115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45964.515670486115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45964.515670486115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45964.515670486115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45964.515670486115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45964.515670486115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45964.515670486115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45964.515670486115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45964.515670486115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45964.515670486115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45964.515670486115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45964.515670486115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45964.515670486115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45964.515670486115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45964.515670486115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45964.515670486115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45964.515670486115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45964.515670486115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45964.515670486115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45964.515670486115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45964.515670486115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45964.515670486115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45964.515670486115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45964.515670486115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45964.515670486115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45964.515670486115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45964.515670486115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45964.515670486115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45964.515670486115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45964.515670486115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45964.515670486115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45964.515670486115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45964.515670486115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45964.515670486115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45964.515670486115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45964.515670486115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45964.515670486115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45964.515670486115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45964.515670486115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45964.515670486115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45964.515670486115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45964.515670486115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45964.515670486115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45964.515670486115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45964.515670486115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45964.515670486115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45964.515670486115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45964.515670486115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45964.515670486115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45964.515670486115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45964.515670486115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45964.515670486115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45964.515670486115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45964.515670486115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45964.515670486115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45964.515670486115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45964.515670486115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45964.515670486115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45964.515670486115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45964.515670486115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45964.515670486115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45964.515670486115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45964.515670486115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45964.515670486115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45964.515670486115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45964.515670486115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45964.515670486115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45964.515670486115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45964.515670486115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45964.515670486115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45964.515670486115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45964.515670486115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45964.515670486115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45964.515670486115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45964.515670486115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45964.515670486115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45964.515670486115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45964.515670486115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45964.515670486115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45964.515670486115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45964.515670486115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45964.515670486115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45964.515670486115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45964.515670486115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45964.515670486115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45964.515670486115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45964.515670486115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45964.515670486115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45964.515670486115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45964.515670486115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45964.515670486115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45964.515670486115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45964.515670486115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45964.515670486115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45964.515670486115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45964.515670486115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45964.515670486115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45964.515670486115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45964.515670486115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45964.515670486115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45964.515670486115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45964.515670486115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45964.515670486115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45964.515670486115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45964.515670486115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45964.515670486115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45964.515670486115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45964.515670486115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45964.515670486115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45964.515670486115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45964.515670486115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45964.515670486115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45964.515670486115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45964.515670486115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45964.515670486115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45964.515670486115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45964.515670486115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45964.515670486115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45964.515670486115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45964.515670486115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45964.515670486115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45964.515670486115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45964.515670486115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45964.515670486115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45964.515670486115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45964.515670486115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45964.515670486115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45964.515670486115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45964.515670486115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45964.515670486115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45964.515670486115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45964.515670486115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45964.515670486115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45964.515670486115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45964.515670486115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45964.515670486115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45964.515670486115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45964.515670486115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45964.515670486115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45964.515670486115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45964.515670486115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45964.515670486115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45964.515670486115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45964.515670486115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45964.515670486115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45964.515670486115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45964.515670486115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45964.515670486115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45964.515670486115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45964.515670486115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45964.515670486115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45964.515670486115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45964.515670486115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45964.515670486115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45964.515670486115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45964.515670486115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45964.515670486115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45964.515670486115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45964.515670486115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45964.515670486115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45964.515670486115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45964.515670486115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45964.515670486115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45964.515670486115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45964.515670486115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45964.515670486115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45964.515670486115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45964.515670486115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45964.515670486115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45964.515670486115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45964.515670486115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45964.515670486115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45964.515670486115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45964.515670486115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45964.515670486115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45964.515670486115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45964.515670486115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45964.515670486115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45964.515670486115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45964.515670486115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45964.515670486115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45964.515670486115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45964.515670486115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45964.515670486115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45964.515670486115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45964.515670486115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45964.515670486115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45964.515670486115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45964.515670486115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45964.515670486115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45964.515670486115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45964.515670486115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45964.515670486115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45964.515670486115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45964.515670486115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45964.515670486115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45964.515670486115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45964.515670486115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45964.515670486115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45964.515670486115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45964.515670486115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45964.515670486115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45964.515670486115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45964.515670486115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45964.515670486115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45964.515670486115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45964.515670486115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45964.515670486115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45964.515670486115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45964.515670486115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45964.515670486115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45964.515670486115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45964.515670486115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45964.515670486115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45964.515670486115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45964.515670486115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45964.515670486115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45964.515670486115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45964.515670486115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45964.515670486115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45964.515670486115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45964.515670486115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45964.515670486115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45964.515670486115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45964.515670486115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45964.515670486115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45964.515670486115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45964.515670486115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45964.515670486115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45964.515670486115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45964.515670486115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45964.515670486115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45964.515670486115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45964.515670486115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45964.515670486115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45964.515670486115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45964.515670486115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45964.515670486115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45964.515670486115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45964.515670486115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45964.515670486115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45964.515670486115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45964.515670486115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45964.515670486115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45964.515670486115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45964.515670486115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45964.515670486115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45964.515670486115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45964.515670486115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45964.515670486115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45964.515670486115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45964.515670486115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45964.515670486115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45964.515670486115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45964.515670486115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45964.515670486115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45964.515670486115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45964.515670486115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45964.515670486115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45964.515670486115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45964.515670486115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45964.515670486115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45964.515670486115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45964.515670486115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45964.515670486115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45964.515670486115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45964.515670486115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45964.515670486115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45964.515670486115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45964.515670486115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45964.515670486115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45964.515670486115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45964.515670486115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45964.515670486115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45964.515670486115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45964.515670486115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45964.515670486115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45964.515670486115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45964.515670486115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45964.515670486115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45964.515670486115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45964.515670486115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45964.515670486115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45964.515670486115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45964.515670486115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45964.515670486115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45964.515670486115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45964.515670486115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45964.515670486115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45964.515670486115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45964.515670486115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45964.515670486115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45964.515670486115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45964.515670486115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45964.515670486115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45964.515670486115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45964.515670486115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45964.515670486115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45964.515670486115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45964.515670486115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45964.515670486115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45964.515670486115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45964.515670486115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45964.515670486115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45964.515670486115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45964.515670486115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45964.515670486115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45964.515670486115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45964.515670486115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45964.515670486115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45964.515670486115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45964.515670486115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45964.515670486115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45964.515670486115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45964.515670486115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45964.515670486115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45964.515670486115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45964.515670486115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45964.515670486115</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4">
        <v>45964.139004629629</v>
      </c>
      <c r="G2" s="115">
        <f t="shared" ref="G2:G15" ca="1" si="0">IFERROR(NOW()-F2,"-")</f>
        <v>0.37666574073955417</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IFERROR(VLOOKUP(D3,DB!A:K,11,0),"")</f>
        <v/>
      </c>
      <c r="C3" s="170"/>
      <c r="D3" s="169"/>
      <c r="E3" s="102"/>
      <c r="F3" s="171"/>
      <c r="G3" s="115">
        <f t="shared" ca="1" si="0"/>
        <v>45964.515670370369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45964.515670370369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45964.515670370369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45964.515670370369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45964.515670370369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45964.515670370369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45964.515670370369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45964.515670370369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45964.515670370369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45964.515670370369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45964.515670370369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45964.515670370369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45964.515670370369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45964.515670370369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45964.515670370369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45964.515670370369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45964.515670370369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45964.515670370369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45964.515670370369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45964.515670370369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45964.515670370369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45964.515670370369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45964.515670370369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45964.515670370369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45964.515670370369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45964.515670370369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45964.515670370369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45964.515670370369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45964.515670370369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45964.515670370369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45964.515670370369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45964.515670370369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45964.515670370369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